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'DC42'!$A$1:$K$55</definedName>
    <definedName name="_xlnm.Print_Area" localSheetId="11">'DC48'!$A$1:$K$55</definedName>
    <definedName name="_xlnm.Print_Area" localSheetId="1">'EKU'!$A$1:$K$55</definedName>
    <definedName name="_xlnm.Print_Area" localSheetId="4">'GT421'!$A$1:$K$55</definedName>
    <definedName name="_xlnm.Print_Area" localSheetId="5">'GT422'!$A$1:$K$55</definedName>
    <definedName name="_xlnm.Print_Area" localSheetId="6">'GT423'!$A$1:$K$55</definedName>
    <definedName name="_xlnm.Print_Area" localSheetId="8">'GT481'!$A$1:$K$55</definedName>
    <definedName name="_xlnm.Print_Area" localSheetId="9">'GT484'!$A$1:$K$55</definedName>
    <definedName name="_xlnm.Print_Area" localSheetId="10">'GT485'!$A$1:$K$55</definedName>
    <definedName name="_xlnm.Print_Area" localSheetId="2">'JHB'!$A$1:$K$55</definedName>
    <definedName name="_xlnm.Print_Area" localSheetId="0">'Summary'!$A$1:$K$55</definedName>
    <definedName name="_xlnm.Print_Area" localSheetId="3">'TSH'!$A$1:$K$55</definedName>
  </definedNames>
  <calcPr fullCalcOnLoad="1"/>
</workbook>
</file>

<file path=xl/sharedStrings.xml><?xml version="1.0" encoding="utf-8"?>
<sst xmlns="http://schemas.openxmlformats.org/spreadsheetml/2006/main" count="900" uniqueCount="64">
  <si>
    <t>Gauteng: City of Ekurhuleni(EKU) - Table A2 Budgeted Financial Performance by Functional Classification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</si>
  <si>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</si>
  <si>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</si>
  <si>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</si>
  <si>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</si>
  <si>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</si>
  <si>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</si>
  <si>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</si>
  <si>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</si>
  <si>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</si>
  <si>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</si>
  <si>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</si>
  <si>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</si>
  <si>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</si>
  <si>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</si>
  <si>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</si>
  <si>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</si>
  <si>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</si>
  <si>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</si>
  <si>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</si>
  <si>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</si>
  <si>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</si>
  <si>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</si>
  <si>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</si>
  <si>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</si>
  <si>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</si>
  <si>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</si>
  <si>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</si>
  <si>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</si>
  <si>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</si>
  <si>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</si>
  <si>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</si>
  <si>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</si>
  <si>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</si>
  <si>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</si>
  <si>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</si>
  <si>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</si>
  <si>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</si>
  <si>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</si>
  <si>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</si>
  <si>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</si>
  <si>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</si>
  <si>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</si>
  <si>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</si>
  <si>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</si>
  <si>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Gauteng: City of Johannesburg(JHB) - Table A2 Budgeted Financial Performance by Functional Classification for 4th Quarter ended 30 June 2019 (Figures Finalised as at 2019/11/08)</t>
  </si>
  <si>
    <t>Gauteng: City of Tshwane(TSH) - Table A2 Budgeted Financial Performance by Functional Classification for 4th Quarter ended 30 June 2019 (Figures Finalised as at 2019/11/08)</t>
  </si>
  <si>
    <t>Gauteng: Emfuleni(GT421) - Table A2 Budgeted Financial Performance by Functional Classification for 4th Quarter ended 30 June 2019 (Figures Finalised as at 2019/11/08)</t>
  </si>
  <si>
    <t>Gauteng: Midvaal(GT422) - Table A2 Budgeted Financial Performance by Functional Classification for 4th Quarter ended 30 June 2019 (Figures Finalised as at 2019/11/08)</t>
  </si>
  <si>
    <t>Gauteng: Lesedi(GT423) - Table A2 Budgeted Financial Performance by Functional Classification for 4th Quarter ended 30 June 2019 (Figures Finalised as at 2019/11/08)</t>
  </si>
  <si>
    <t>Gauteng: Sedibeng(DC42) - Table A2 Budgeted Financial Performance by Functional Classification for 4th Quarter ended 30 June 2019 (Figures Finalised as at 2019/11/08)</t>
  </si>
  <si>
    <t>Gauteng: Mogale City(GT481) - Table A2 Budgeted Financial Performance by Functional Classification for 4th Quarter ended 30 June 2019 (Figures Finalised as at 2019/11/08)</t>
  </si>
  <si>
    <t>Gauteng: Merafong City(GT484) - Table A2 Budgeted Financial Performance by Functional Classification for 4th Quarter ended 30 June 2019 (Figures Finalised as at 2019/11/08)</t>
  </si>
  <si>
    <t>Gauteng: Rand West City(GT485) - Table A2 Budgeted Financial Performance by Functional Classification for 4th Quarter ended 30 June 2019 (Figures Finalised as at 2019/11/08)</t>
  </si>
  <si>
    <t>Gauteng: West Rand(DC48) - Table A2 Budgeted Financial Performance by Functional Classification for 4th Quarter ended 30 June 2019 (Figures Finalised as at 2019/11/08)</t>
  </si>
  <si>
    <t>Summary - Table A2 Budgeted Financial Performance by Functional Classification for 4th Quarter ended 30 June 2019 (Figures Finalised as at 2019/11/08)</t>
  </si>
  <si>
    <t>Surplus/(Deficit)</t>
  </si>
  <si>
    <t>References</t>
  </si>
  <si>
    <t>1. Government Finance Statistics Functions and Sub-functions are standardised to assist the compilation of national and international accounts for comparison purposes</t>
  </si>
  <si>
    <t>2. Total Revenue by functional classification must reconcile to Total Operating Revenue shown in Budgeted Financial Performance (revenue and expenditure)</t>
  </si>
  <si>
    <t>3. Total Expenditure by Functional Classification must reconcile to Total Operating Expenditure shown in Budgeted Financial Performance (revenue and expenditure)</t>
  </si>
  <si>
    <t>4. All amounts must be classified under a functional classification . The GFS function 'Other' is only for Abbatoirs, Air Transport,  Forestry, Licensing and Regulation, Markets and Tourism - and if used must be supported by footnotes. Nothing else may be placed under 'Other'. Assign associate share to relevant classification.</t>
  </si>
  <si>
    <t>check oprev balance</t>
  </si>
  <si>
    <t>check opexp balance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</si>
</sst>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21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21" xfId="42" applyNumberFormat="1" applyFont="1" applyFill="1" applyBorder="1" applyAlignment="1" applyProtection="1">
      <alignment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1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179" fontId="3" fillId="0" borderId="22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12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179" fontId="3" fillId="0" borderId="33" xfId="0" applyNumberFormat="1" applyFont="1" applyFill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28" xfId="0" applyNumberFormat="1" applyFont="1" applyBorder="1" applyAlignment="1" applyProtection="1">
      <alignment/>
      <protection/>
    </xf>
    <xf numFmtId="179" fontId="3" fillId="0" borderId="26" xfId="0" applyNumberFormat="1" applyFont="1" applyBorder="1" applyAlignment="1" applyProtection="1">
      <alignment/>
      <protection/>
    </xf>
    <xf numFmtId="179" fontId="3" fillId="0" borderId="34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 wrapText="1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34091484658</v>
      </c>
      <c r="D5" s="18">
        <f aca="true" t="shared" si="0" ref="D5:K5">SUM(D6:D8)</f>
        <v>36494108265</v>
      </c>
      <c r="E5" s="19">
        <f t="shared" si="0"/>
        <v>43211834225</v>
      </c>
      <c r="F5" s="20">
        <f t="shared" si="0"/>
        <v>41732955150</v>
      </c>
      <c r="G5" s="18">
        <f t="shared" si="0"/>
        <v>39800713051</v>
      </c>
      <c r="H5" s="21">
        <f t="shared" si="0"/>
        <v>39800713051</v>
      </c>
      <c r="I5" s="22">
        <f t="shared" si="0"/>
        <v>48551333700</v>
      </c>
      <c r="J5" s="18">
        <f t="shared" si="0"/>
        <v>51726385237</v>
      </c>
      <c r="K5" s="21">
        <f t="shared" si="0"/>
        <v>55517044048</v>
      </c>
    </row>
    <row r="6" spans="1:11" ht="12.75">
      <c r="A6" s="3" t="s">
        <v>20</v>
      </c>
      <c r="B6" s="2"/>
      <c r="C6" s="23">
        <v>154202983</v>
      </c>
      <c r="D6" s="23">
        <v>142776999</v>
      </c>
      <c r="E6" s="24">
        <v>203179811</v>
      </c>
      <c r="F6" s="25">
        <v>120320317</v>
      </c>
      <c r="G6" s="23">
        <v>121994831</v>
      </c>
      <c r="H6" s="26">
        <v>121994831</v>
      </c>
      <c r="I6" s="27">
        <v>94613218</v>
      </c>
      <c r="J6" s="23">
        <v>99795420</v>
      </c>
      <c r="K6" s="24">
        <v>105387672</v>
      </c>
    </row>
    <row r="7" spans="1:11" ht="12.75">
      <c r="A7" s="3" t="s">
        <v>21</v>
      </c>
      <c r="B7" s="2"/>
      <c r="C7" s="28">
        <v>33937281675</v>
      </c>
      <c r="D7" s="28">
        <v>36351331266</v>
      </c>
      <c r="E7" s="29">
        <v>42972569465</v>
      </c>
      <c r="F7" s="30">
        <v>41473063965</v>
      </c>
      <c r="G7" s="28">
        <v>39622968166</v>
      </c>
      <c r="H7" s="31">
        <v>39622968166</v>
      </c>
      <c r="I7" s="32">
        <v>48392613727</v>
      </c>
      <c r="J7" s="28">
        <v>51558782986</v>
      </c>
      <c r="K7" s="29">
        <v>55340247365</v>
      </c>
    </row>
    <row r="8" spans="1:11" ht="12.75">
      <c r="A8" s="3" t="s">
        <v>22</v>
      </c>
      <c r="B8" s="2"/>
      <c r="C8" s="23"/>
      <c r="D8" s="23"/>
      <c r="E8" s="24">
        <v>36084949</v>
      </c>
      <c r="F8" s="25">
        <v>139570868</v>
      </c>
      <c r="G8" s="23">
        <v>55750054</v>
      </c>
      <c r="H8" s="26">
        <v>55750054</v>
      </c>
      <c r="I8" s="27">
        <v>64106755</v>
      </c>
      <c r="J8" s="23">
        <v>67806831</v>
      </c>
      <c r="K8" s="24">
        <v>71409011</v>
      </c>
    </row>
    <row r="9" spans="1:11" ht="12.75">
      <c r="A9" s="1" t="s">
        <v>23</v>
      </c>
      <c r="B9" s="2"/>
      <c r="C9" s="18">
        <f>SUM(C10:C14)</f>
        <v>5469975948</v>
      </c>
      <c r="D9" s="18">
        <f aca="true" t="shared" si="1" ref="D9:K9">SUM(D10:D14)</f>
        <v>5667845352</v>
      </c>
      <c r="E9" s="33">
        <f t="shared" si="1"/>
        <v>6359290744</v>
      </c>
      <c r="F9" s="34">
        <f t="shared" si="1"/>
        <v>7138281943</v>
      </c>
      <c r="G9" s="18">
        <f t="shared" si="1"/>
        <v>7668087433</v>
      </c>
      <c r="H9" s="35">
        <f t="shared" si="1"/>
        <v>7668087433</v>
      </c>
      <c r="I9" s="20">
        <f t="shared" si="1"/>
        <v>8084225154</v>
      </c>
      <c r="J9" s="18">
        <f t="shared" si="1"/>
        <v>8405757963</v>
      </c>
      <c r="K9" s="33">
        <f t="shared" si="1"/>
        <v>8292357971</v>
      </c>
    </row>
    <row r="10" spans="1:11" ht="12.75">
      <c r="A10" s="3" t="s">
        <v>24</v>
      </c>
      <c r="B10" s="2"/>
      <c r="C10" s="23">
        <v>297784584</v>
      </c>
      <c r="D10" s="23">
        <v>349427870</v>
      </c>
      <c r="E10" s="24">
        <v>836542506</v>
      </c>
      <c r="F10" s="25">
        <v>744624642</v>
      </c>
      <c r="G10" s="23">
        <v>593989930</v>
      </c>
      <c r="H10" s="26">
        <v>593989930</v>
      </c>
      <c r="I10" s="27">
        <v>674335655</v>
      </c>
      <c r="J10" s="23">
        <v>691354289</v>
      </c>
      <c r="K10" s="24">
        <v>706278887</v>
      </c>
    </row>
    <row r="11" spans="1:11" ht="12.75">
      <c r="A11" s="3" t="s">
        <v>25</v>
      </c>
      <c r="B11" s="2"/>
      <c r="C11" s="23">
        <v>215035406</v>
      </c>
      <c r="D11" s="23">
        <v>228392218</v>
      </c>
      <c r="E11" s="24">
        <v>23503927</v>
      </c>
      <c r="F11" s="25">
        <v>16968497</v>
      </c>
      <c r="G11" s="23">
        <v>64475556</v>
      </c>
      <c r="H11" s="26">
        <v>64475556</v>
      </c>
      <c r="I11" s="27">
        <v>174609276</v>
      </c>
      <c r="J11" s="23">
        <v>183198195</v>
      </c>
      <c r="K11" s="24">
        <v>184197550</v>
      </c>
    </row>
    <row r="12" spans="1:11" ht="12.75">
      <c r="A12" s="3" t="s">
        <v>26</v>
      </c>
      <c r="B12" s="2"/>
      <c r="C12" s="23">
        <v>1421724302</v>
      </c>
      <c r="D12" s="23">
        <v>1462964223</v>
      </c>
      <c r="E12" s="24">
        <v>1226164571</v>
      </c>
      <c r="F12" s="25">
        <v>1717809587</v>
      </c>
      <c r="G12" s="23">
        <v>1847724837</v>
      </c>
      <c r="H12" s="26">
        <v>1847724837</v>
      </c>
      <c r="I12" s="27">
        <v>2163863630</v>
      </c>
      <c r="J12" s="23">
        <v>2224714922</v>
      </c>
      <c r="K12" s="24">
        <v>2338346430</v>
      </c>
    </row>
    <row r="13" spans="1:11" ht="12.75">
      <c r="A13" s="3" t="s">
        <v>27</v>
      </c>
      <c r="B13" s="2"/>
      <c r="C13" s="23">
        <v>2858914147</v>
      </c>
      <c r="D13" s="23">
        <v>3002933443</v>
      </c>
      <c r="E13" s="24">
        <v>3656706593</v>
      </c>
      <c r="F13" s="25">
        <v>4037252339</v>
      </c>
      <c r="G13" s="23">
        <v>4540596417</v>
      </c>
      <c r="H13" s="26">
        <v>4540596417</v>
      </c>
      <c r="I13" s="27">
        <v>4423838184</v>
      </c>
      <c r="J13" s="23">
        <v>4648428922</v>
      </c>
      <c r="K13" s="24">
        <v>4380260187</v>
      </c>
    </row>
    <row r="14" spans="1:11" ht="12.75">
      <c r="A14" s="3" t="s">
        <v>28</v>
      </c>
      <c r="B14" s="2"/>
      <c r="C14" s="28">
        <v>676517509</v>
      </c>
      <c r="D14" s="28">
        <v>624127598</v>
      </c>
      <c r="E14" s="29">
        <v>616373147</v>
      </c>
      <c r="F14" s="30">
        <v>621626878</v>
      </c>
      <c r="G14" s="28">
        <v>621300693</v>
      </c>
      <c r="H14" s="31">
        <v>621300693</v>
      </c>
      <c r="I14" s="32">
        <v>647578409</v>
      </c>
      <c r="J14" s="28">
        <v>658061635</v>
      </c>
      <c r="K14" s="29">
        <v>683274917</v>
      </c>
    </row>
    <row r="15" spans="1:11" ht="12.75">
      <c r="A15" s="1" t="s">
        <v>29</v>
      </c>
      <c r="B15" s="4"/>
      <c r="C15" s="18">
        <f>SUM(C16:C18)</f>
        <v>5754228225</v>
      </c>
      <c r="D15" s="18">
        <f aca="true" t="shared" si="2" ref="D15:K15">SUM(D16:D18)</f>
        <v>5251079838</v>
      </c>
      <c r="E15" s="33">
        <f t="shared" si="2"/>
        <v>5410575101</v>
      </c>
      <c r="F15" s="34">
        <f t="shared" si="2"/>
        <v>7123462714</v>
      </c>
      <c r="G15" s="18">
        <f t="shared" si="2"/>
        <v>5931180579</v>
      </c>
      <c r="H15" s="35">
        <f t="shared" si="2"/>
        <v>5931180579</v>
      </c>
      <c r="I15" s="20">
        <f t="shared" si="2"/>
        <v>6804843392</v>
      </c>
      <c r="J15" s="18">
        <f t="shared" si="2"/>
        <v>7339837384</v>
      </c>
      <c r="K15" s="33">
        <f t="shared" si="2"/>
        <v>8318483168</v>
      </c>
    </row>
    <row r="16" spans="1:11" ht="12.75">
      <c r="A16" s="3" t="s">
        <v>30</v>
      </c>
      <c r="B16" s="2"/>
      <c r="C16" s="23">
        <v>1404045836</v>
      </c>
      <c r="D16" s="23">
        <v>1303843951</v>
      </c>
      <c r="E16" s="24">
        <v>1378037747</v>
      </c>
      <c r="F16" s="25">
        <v>2517976991</v>
      </c>
      <c r="G16" s="23">
        <v>2461540970</v>
      </c>
      <c r="H16" s="26">
        <v>2461540970</v>
      </c>
      <c r="I16" s="27">
        <v>2389796717</v>
      </c>
      <c r="J16" s="23">
        <v>2470611980</v>
      </c>
      <c r="K16" s="24">
        <v>2590734739</v>
      </c>
    </row>
    <row r="17" spans="1:11" ht="12.75">
      <c r="A17" s="3" t="s">
        <v>31</v>
      </c>
      <c r="B17" s="2"/>
      <c r="C17" s="23">
        <v>4257580663</v>
      </c>
      <c r="D17" s="23">
        <v>3856739301</v>
      </c>
      <c r="E17" s="24">
        <v>3931710476</v>
      </c>
      <c r="F17" s="25">
        <v>4527375379</v>
      </c>
      <c r="G17" s="23">
        <v>3392114058</v>
      </c>
      <c r="H17" s="26">
        <v>3392114058</v>
      </c>
      <c r="I17" s="27">
        <v>4334518143</v>
      </c>
      <c r="J17" s="23">
        <v>4786473007</v>
      </c>
      <c r="K17" s="24">
        <v>5640113993</v>
      </c>
    </row>
    <row r="18" spans="1:11" ht="12.75">
      <c r="A18" s="3" t="s">
        <v>32</v>
      </c>
      <c r="B18" s="2"/>
      <c r="C18" s="23">
        <v>92601726</v>
      </c>
      <c r="D18" s="23">
        <v>90496586</v>
      </c>
      <c r="E18" s="24">
        <v>100826878</v>
      </c>
      <c r="F18" s="25">
        <v>78110344</v>
      </c>
      <c r="G18" s="23">
        <v>77525551</v>
      </c>
      <c r="H18" s="26">
        <v>77525551</v>
      </c>
      <c r="I18" s="27">
        <v>80528532</v>
      </c>
      <c r="J18" s="23">
        <v>82752397</v>
      </c>
      <c r="K18" s="24">
        <v>87634436</v>
      </c>
    </row>
    <row r="19" spans="1:11" ht="12.75">
      <c r="A19" s="1" t="s">
        <v>33</v>
      </c>
      <c r="B19" s="4"/>
      <c r="C19" s="18">
        <f>SUM(C20:C23)</f>
        <v>67429330400</v>
      </c>
      <c r="D19" s="18">
        <f aca="true" t="shared" si="3" ref="D19:K19">SUM(D20:D23)</f>
        <v>73458021580</v>
      </c>
      <c r="E19" s="33">
        <f t="shared" si="3"/>
        <v>75472537274</v>
      </c>
      <c r="F19" s="34">
        <f t="shared" si="3"/>
        <v>86266031535</v>
      </c>
      <c r="G19" s="18">
        <f t="shared" si="3"/>
        <v>85408669216</v>
      </c>
      <c r="H19" s="35">
        <f t="shared" si="3"/>
        <v>85408669216</v>
      </c>
      <c r="I19" s="20">
        <f t="shared" si="3"/>
        <v>97897342789</v>
      </c>
      <c r="J19" s="18">
        <f t="shared" si="3"/>
        <v>106526162407</v>
      </c>
      <c r="K19" s="33">
        <f t="shared" si="3"/>
        <v>115454730083</v>
      </c>
    </row>
    <row r="20" spans="1:11" ht="12.75">
      <c r="A20" s="3" t="s">
        <v>34</v>
      </c>
      <c r="B20" s="2"/>
      <c r="C20" s="23">
        <v>41732259162</v>
      </c>
      <c r="D20" s="23">
        <v>45782716334</v>
      </c>
      <c r="E20" s="24">
        <v>43833453236</v>
      </c>
      <c r="F20" s="25">
        <v>49666052945</v>
      </c>
      <c r="G20" s="23">
        <v>48778409790</v>
      </c>
      <c r="H20" s="26">
        <v>48778409790</v>
      </c>
      <c r="I20" s="27">
        <v>55147243600</v>
      </c>
      <c r="J20" s="23">
        <v>59914566113</v>
      </c>
      <c r="K20" s="24">
        <v>64832461573</v>
      </c>
    </row>
    <row r="21" spans="1:11" ht="12.75">
      <c r="A21" s="3" t="s">
        <v>35</v>
      </c>
      <c r="B21" s="2"/>
      <c r="C21" s="23">
        <v>15158929052</v>
      </c>
      <c r="D21" s="23">
        <v>16013283122</v>
      </c>
      <c r="E21" s="24">
        <v>21590702058</v>
      </c>
      <c r="F21" s="25">
        <v>22686144205</v>
      </c>
      <c r="G21" s="23">
        <v>20926180447</v>
      </c>
      <c r="H21" s="26">
        <v>20926180447</v>
      </c>
      <c r="I21" s="27">
        <v>24034127201</v>
      </c>
      <c r="J21" s="23">
        <v>26316866955</v>
      </c>
      <c r="K21" s="24">
        <v>28743444105</v>
      </c>
    </row>
    <row r="22" spans="1:11" ht="12.75">
      <c r="A22" s="3" t="s">
        <v>36</v>
      </c>
      <c r="B22" s="2"/>
      <c r="C22" s="28">
        <v>5980322433</v>
      </c>
      <c r="D22" s="28">
        <v>6467992965</v>
      </c>
      <c r="E22" s="29">
        <v>3915196370</v>
      </c>
      <c r="F22" s="30">
        <v>7968858046</v>
      </c>
      <c r="G22" s="28">
        <v>9641703217</v>
      </c>
      <c r="H22" s="31">
        <v>9641703217</v>
      </c>
      <c r="I22" s="32">
        <v>10959738478</v>
      </c>
      <c r="J22" s="28">
        <v>12047778678</v>
      </c>
      <c r="K22" s="29">
        <v>13075645937</v>
      </c>
    </row>
    <row r="23" spans="1:11" ht="12.75">
      <c r="A23" s="3" t="s">
        <v>37</v>
      </c>
      <c r="B23" s="2"/>
      <c r="C23" s="23">
        <v>4557819753</v>
      </c>
      <c r="D23" s="23">
        <v>5194029159</v>
      </c>
      <c r="E23" s="24">
        <v>6133185610</v>
      </c>
      <c r="F23" s="25">
        <v>5944976339</v>
      </c>
      <c r="G23" s="23">
        <v>6062375762</v>
      </c>
      <c r="H23" s="26">
        <v>6062375762</v>
      </c>
      <c r="I23" s="27">
        <v>7756233510</v>
      </c>
      <c r="J23" s="23">
        <v>8246950661</v>
      </c>
      <c r="K23" s="24">
        <v>8803178468</v>
      </c>
    </row>
    <row r="24" spans="1:11" ht="12.75">
      <c r="A24" s="1" t="s">
        <v>38</v>
      </c>
      <c r="B24" s="4" t="s">
        <v>39</v>
      </c>
      <c r="C24" s="18">
        <v>535434197</v>
      </c>
      <c r="D24" s="18">
        <v>237151539</v>
      </c>
      <c r="E24" s="33">
        <v>999338329</v>
      </c>
      <c r="F24" s="34">
        <v>635650840</v>
      </c>
      <c r="G24" s="18">
        <v>630502404</v>
      </c>
      <c r="H24" s="35">
        <v>630502404</v>
      </c>
      <c r="I24" s="20">
        <v>608488348</v>
      </c>
      <c r="J24" s="18">
        <v>640403771</v>
      </c>
      <c r="K24" s="33">
        <v>675532625</v>
      </c>
    </row>
    <row r="25" spans="1:11" ht="12.75">
      <c r="A25" s="5" t="s">
        <v>40</v>
      </c>
      <c r="B25" s="6" t="s">
        <v>41</v>
      </c>
      <c r="C25" s="50">
        <f>+C5+C9+C15+C19+C24</f>
        <v>113280453428</v>
      </c>
      <c r="D25" s="50">
        <f aca="true" t="shared" si="4" ref="D25:K25">+D5+D9+D15+D19+D24</f>
        <v>121108206574</v>
      </c>
      <c r="E25" s="51">
        <f t="shared" si="4"/>
        <v>131453575673</v>
      </c>
      <c r="F25" s="52">
        <f t="shared" si="4"/>
        <v>142896382182</v>
      </c>
      <c r="G25" s="50">
        <f t="shared" si="4"/>
        <v>139439152683</v>
      </c>
      <c r="H25" s="53">
        <f t="shared" si="4"/>
        <v>139439152683</v>
      </c>
      <c r="I25" s="54">
        <f t="shared" si="4"/>
        <v>161946233383</v>
      </c>
      <c r="J25" s="50">
        <f t="shared" si="4"/>
        <v>174638546762</v>
      </c>
      <c r="K25" s="51">
        <f t="shared" si="4"/>
        <v>188258147895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20124541695</v>
      </c>
      <c r="D28" s="18">
        <f t="shared" si="5"/>
        <v>19838093569</v>
      </c>
      <c r="E28" s="19">
        <f t="shared" si="5"/>
        <v>29511822475</v>
      </c>
      <c r="F28" s="20">
        <f t="shared" si="5"/>
        <v>24505747530</v>
      </c>
      <c r="G28" s="18">
        <f t="shared" si="5"/>
        <v>24196810497</v>
      </c>
      <c r="H28" s="21">
        <f t="shared" si="5"/>
        <v>24196810497</v>
      </c>
      <c r="I28" s="22">
        <f t="shared" si="5"/>
        <v>26640263822</v>
      </c>
      <c r="J28" s="18">
        <f t="shared" si="5"/>
        <v>28263430373</v>
      </c>
      <c r="K28" s="21">
        <f t="shared" si="5"/>
        <v>29923878936</v>
      </c>
    </row>
    <row r="29" spans="1:11" ht="12.75">
      <c r="A29" s="3" t="s">
        <v>20</v>
      </c>
      <c r="B29" s="2"/>
      <c r="C29" s="23">
        <v>4217416736</v>
      </c>
      <c r="D29" s="23">
        <v>4250356427</v>
      </c>
      <c r="E29" s="24">
        <v>6123069801</v>
      </c>
      <c r="F29" s="25">
        <v>4150911866</v>
      </c>
      <c r="G29" s="23">
        <v>4093079774</v>
      </c>
      <c r="H29" s="26">
        <v>4093079774</v>
      </c>
      <c r="I29" s="27">
        <v>4214680746</v>
      </c>
      <c r="J29" s="23">
        <v>4465090842</v>
      </c>
      <c r="K29" s="24">
        <v>4758598771</v>
      </c>
    </row>
    <row r="30" spans="1:11" ht="12.75">
      <c r="A30" s="3" t="s">
        <v>21</v>
      </c>
      <c r="B30" s="2"/>
      <c r="C30" s="28">
        <v>15907124959</v>
      </c>
      <c r="D30" s="28">
        <v>15587737142</v>
      </c>
      <c r="E30" s="29">
        <v>23101388454</v>
      </c>
      <c r="F30" s="30">
        <v>19792842127</v>
      </c>
      <c r="G30" s="28">
        <v>19552111566</v>
      </c>
      <c r="H30" s="31">
        <v>19552111566</v>
      </c>
      <c r="I30" s="32">
        <v>21862791398</v>
      </c>
      <c r="J30" s="28">
        <v>23200943846</v>
      </c>
      <c r="K30" s="29">
        <v>24534261733</v>
      </c>
    </row>
    <row r="31" spans="1:11" ht="12.75">
      <c r="A31" s="3" t="s">
        <v>22</v>
      </c>
      <c r="B31" s="2"/>
      <c r="C31" s="23"/>
      <c r="D31" s="23"/>
      <c r="E31" s="24">
        <v>287364220</v>
      </c>
      <c r="F31" s="25">
        <v>561993537</v>
      </c>
      <c r="G31" s="23">
        <v>551619157</v>
      </c>
      <c r="H31" s="26">
        <v>551619157</v>
      </c>
      <c r="I31" s="27">
        <v>562791678</v>
      </c>
      <c r="J31" s="23">
        <v>597395685</v>
      </c>
      <c r="K31" s="24">
        <v>631018432</v>
      </c>
    </row>
    <row r="32" spans="1:11" ht="12.75">
      <c r="A32" s="1" t="s">
        <v>23</v>
      </c>
      <c r="B32" s="2"/>
      <c r="C32" s="18">
        <f aca="true" t="shared" si="6" ref="C32:K32">SUM(C33:C37)</f>
        <v>15400029090</v>
      </c>
      <c r="D32" s="18">
        <f t="shared" si="6"/>
        <v>17815170207</v>
      </c>
      <c r="E32" s="33">
        <f t="shared" si="6"/>
        <v>19145035281</v>
      </c>
      <c r="F32" s="34">
        <f t="shared" si="6"/>
        <v>20749397533</v>
      </c>
      <c r="G32" s="18">
        <f t="shared" si="6"/>
        <v>22116400075</v>
      </c>
      <c r="H32" s="35">
        <f t="shared" si="6"/>
        <v>22116400075</v>
      </c>
      <c r="I32" s="20">
        <f t="shared" si="6"/>
        <v>24367282548</v>
      </c>
      <c r="J32" s="18">
        <f t="shared" si="6"/>
        <v>26344329864</v>
      </c>
      <c r="K32" s="33">
        <f t="shared" si="6"/>
        <v>28112608540</v>
      </c>
    </row>
    <row r="33" spans="1:11" ht="12.75">
      <c r="A33" s="3" t="s">
        <v>24</v>
      </c>
      <c r="B33" s="2"/>
      <c r="C33" s="23">
        <v>2506678359</v>
      </c>
      <c r="D33" s="23">
        <v>2761447676</v>
      </c>
      <c r="E33" s="24">
        <v>2647122821</v>
      </c>
      <c r="F33" s="25">
        <v>2871863870</v>
      </c>
      <c r="G33" s="23">
        <v>2906144743</v>
      </c>
      <c r="H33" s="26">
        <v>2906144743</v>
      </c>
      <c r="I33" s="27">
        <v>3287736779</v>
      </c>
      <c r="J33" s="23">
        <v>3613394239</v>
      </c>
      <c r="K33" s="24">
        <v>3901280010</v>
      </c>
    </row>
    <row r="34" spans="1:11" ht="12.75">
      <c r="A34" s="3" t="s">
        <v>25</v>
      </c>
      <c r="B34" s="2"/>
      <c r="C34" s="23">
        <v>2371768983</v>
      </c>
      <c r="D34" s="23">
        <v>2492193974</v>
      </c>
      <c r="E34" s="24">
        <v>2258650120</v>
      </c>
      <c r="F34" s="25">
        <v>2678622746</v>
      </c>
      <c r="G34" s="23">
        <v>2918252868</v>
      </c>
      <c r="H34" s="26">
        <v>2918252868</v>
      </c>
      <c r="I34" s="27">
        <v>3003128937</v>
      </c>
      <c r="J34" s="23">
        <v>3184856766</v>
      </c>
      <c r="K34" s="24">
        <v>3383031460</v>
      </c>
    </row>
    <row r="35" spans="1:11" ht="12.75">
      <c r="A35" s="3" t="s">
        <v>26</v>
      </c>
      <c r="B35" s="2"/>
      <c r="C35" s="23">
        <v>5803658404</v>
      </c>
      <c r="D35" s="23">
        <v>7312188193</v>
      </c>
      <c r="E35" s="24">
        <v>8099589993</v>
      </c>
      <c r="F35" s="25">
        <v>9291415618</v>
      </c>
      <c r="G35" s="23">
        <v>9553634939</v>
      </c>
      <c r="H35" s="26">
        <v>9553634939</v>
      </c>
      <c r="I35" s="27">
        <v>11474379602</v>
      </c>
      <c r="J35" s="23">
        <v>12551036085</v>
      </c>
      <c r="K35" s="24">
        <v>13388616608</v>
      </c>
    </row>
    <row r="36" spans="1:11" ht="12.75">
      <c r="A36" s="3" t="s">
        <v>27</v>
      </c>
      <c r="B36" s="2"/>
      <c r="C36" s="23">
        <v>2235978101</v>
      </c>
      <c r="D36" s="23">
        <v>2416877123</v>
      </c>
      <c r="E36" s="24">
        <v>3060312900</v>
      </c>
      <c r="F36" s="25">
        <v>2649054783</v>
      </c>
      <c r="G36" s="23">
        <v>3366766790</v>
      </c>
      <c r="H36" s="26">
        <v>3366766790</v>
      </c>
      <c r="I36" s="27">
        <v>2852162111</v>
      </c>
      <c r="J36" s="23">
        <v>2982853489</v>
      </c>
      <c r="K36" s="24">
        <v>3150427363</v>
      </c>
    </row>
    <row r="37" spans="1:11" ht="12.75">
      <c r="A37" s="3" t="s">
        <v>28</v>
      </c>
      <c r="B37" s="2"/>
      <c r="C37" s="28">
        <v>2481945243</v>
      </c>
      <c r="D37" s="28">
        <v>2832463241</v>
      </c>
      <c r="E37" s="29">
        <v>3079359447</v>
      </c>
      <c r="F37" s="30">
        <v>3258440516</v>
      </c>
      <c r="G37" s="28">
        <v>3371600735</v>
      </c>
      <c r="H37" s="31">
        <v>3371600735</v>
      </c>
      <c r="I37" s="32">
        <v>3749875119</v>
      </c>
      <c r="J37" s="28">
        <v>4012189285</v>
      </c>
      <c r="K37" s="29">
        <v>4289253099</v>
      </c>
    </row>
    <row r="38" spans="1:11" ht="12.75">
      <c r="A38" s="1" t="s">
        <v>29</v>
      </c>
      <c r="B38" s="4"/>
      <c r="C38" s="18">
        <f aca="true" t="shared" si="7" ref="C38:K38">SUM(C39:C41)</f>
        <v>10683911805</v>
      </c>
      <c r="D38" s="18">
        <f t="shared" si="7"/>
        <v>9797397296</v>
      </c>
      <c r="E38" s="33">
        <f t="shared" si="7"/>
        <v>9293548455</v>
      </c>
      <c r="F38" s="34">
        <f t="shared" si="7"/>
        <v>13757283145</v>
      </c>
      <c r="G38" s="18">
        <f t="shared" si="7"/>
        <v>13243900341</v>
      </c>
      <c r="H38" s="35">
        <f t="shared" si="7"/>
        <v>13243900341</v>
      </c>
      <c r="I38" s="20">
        <f t="shared" si="7"/>
        <v>13694849947</v>
      </c>
      <c r="J38" s="18">
        <f t="shared" si="7"/>
        <v>15186371548</v>
      </c>
      <c r="K38" s="33">
        <f t="shared" si="7"/>
        <v>16314131445</v>
      </c>
    </row>
    <row r="39" spans="1:11" ht="12.75">
      <c r="A39" s="3" t="s">
        <v>30</v>
      </c>
      <c r="B39" s="2"/>
      <c r="C39" s="23">
        <v>2553842122</v>
      </c>
      <c r="D39" s="23">
        <v>2533781406</v>
      </c>
      <c r="E39" s="24">
        <v>2503057983</v>
      </c>
      <c r="F39" s="25">
        <v>3978533466</v>
      </c>
      <c r="G39" s="23">
        <v>3591068767</v>
      </c>
      <c r="H39" s="26">
        <v>3591068767</v>
      </c>
      <c r="I39" s="27">
        <v>3782215404</v>
      </c>
      <c r="J39" s="23">
        <v>4043758983</v>
      </c>
      <c r="K39" s="24">
        <v>4262023347</v>
      </c>
    </row>
    <row r="40" spans="1:11" ht="12.75">
      <c r="A40" s="3" t="s">
        <v>31</v>
      </c>
      <c r="B40" s="2"/>
      <c r="C40" s="23">
        <v>7806429582</v>
      </c>
      <c r="D40" s="23">
        <v>6941424871</v>
      </c>
      <c r="E40" s="24">
        <v>6307196456</v>
      </c>
      <c r="F40" s="25">
        <v>9256072113</v>
      </c>
      <c r="G40" s="23">
        <v>9152696521</v>
      </c>
      <c r="H40" s="26">
        <v>9152696521</v>
      </c>
      <c r="I40" s="27">
        <v>9424755434</v>
      </c>
      <c r="J40" s="23">
        <v>10626683520</v>
      </c>
      <c r="K40" s="24">
        <v>11492091022</v>
      </c>
    </row>
    <row r="41" spans="1:11" ht="12.75">
      <c r="A41" s="3" t="s">
        <v>32</v>
      </c>
      <c r="B41" s="2"/>
      <c r="C41" s="23">
        <v>323640101</v>
      </c>
      <c r="D41" s="23">
        <v>322191019</v>
      </c>
      <c r="E41" s="24">
        <v>483294016</v>
      </c>
      <c r="F41" s="25">
        <v>522677566</v>
      </c>
      <c r="G41" s="23">
        <v>500135053</v>
      </c>
      <c r="H41" s="26">
        <v>500135053</v>
      </c>
      <c r="I41" s="27">
        <v>487879109</v>
      </c>
      <c r="J41" s="23">
        <v>515929045</v>
      </c>
      <c r="K41" s="24">
        <v>560017076</v>
      </c>
    </row>
    <row r="42" spans="1:11" ht="12.75">
      <c r="A42" s="1" t="s">
        <v>33</v>
      </c>
      <c r="B42" s="4"/>
      <c r="C42" s="18">
        <f aca="true" t="shared" si="8" ref="C42:K42">SUM(C43:C46)</f>
        <v>60455116773</v>
      </c>
      <c r="D42" s="18">
        <f t="shared" si="8"/>
        <v>68637512397</v>
      </c>
      <c r="E42" s="33">
        <f t="shared" si="8"/>
        <v>67421390877</v>
      </c>
      <c r="F42" s="34">
        <f t="shared" si="8"/>
        <v>73712738827</v>
      </c>
      <c r="G42" s="18">
        <f t="shared" si="8"/>
        <v>74552239398</v>
      </c>
      <c r="H42" s="35">
        <f t="shared" si="8"/>
        <v>74552239398</v>
      </c>
      <c r="I42" s="20">
        <f t="shared" si="8"/>
        <v>81068080063</v>
      </c>
      <c r="J42" s="18">
        <f t="shared" si="8"/>
        <v>88134852601</v>
      </c>
      <c r="K42" s="33">
        <f t="shared" si="8"/>
        <v>94733140331</v>
      </c>
    </row>
    <row r="43" spans="1:11" ht="12.75">
      <c r="A43" s="3" t="s">
        <v>34</v>
      </c>
      <c r="B43" s="2"/>
      <c r="C43" s="23">
        <v>38704561463</v>
      </c>
      <c r="D43" s="23">
        <v>43940078729</v>
      </c>
      <c r="E43" s="24">
        <v>41011282610</v>
      </c>
      <c r="F43" s="25">
        <v>44509895267</v>
      </c>
      <c r="G43" s="23">
        <v>44194073228</v>
      </c>
      <c r="H43" s="26">
        <v>44194073228</v>
      </c>
      <c r="I43" s="27">
        <v>48608807391</v>
      </c>
      <c r="J43" s="23">
        <v>53042001197</v>
      </c>
      <c r="K43" s="24">
        <v>57105115943</v>
      </c>
    </row>
    <row r="44" spans="1:11" ht="12.75">
      <c r="A44" s="3" t="s">
        <v>35</v>
      </c>
      <c r="B44" s="2"/>
      <c r="C44" s="23">
        <v>12697092213</v>
      </c>
      <c r="D44" s="23">
        <v>15231746395</v>
      </c>
      <c r="E44" s="24">
        <v>19484321971</v>
      </c>
      <c r="F44" s="25">
        <v>17876707743</v>
      </c>
      <c r="G44" s="23">
        <v>18718306644</v>
      </c>
      <c r="H44" s="26">
        <v>18718306644</v>
      </c>
      <c r="I44" s="27">
        <v>19974981332</v>
      </c>
      <c r="J44" s="23">
        <v>21600167566</v>
      </c>
      <c r="K44" s="24">
        <v>23293262517</v>
      </c>
    </row>
    <row r="45" spans="1:11" ht="12.75">
      <c r="A45" s="3" t="s">
        <v>36</v>
      </c>
      <c r="B45" s="2"/>
      <c r="C45" s="28">
        <v>4349152517</v>
      </c>
      <c r="D45" s="28">
        <v>4661829066</v>
      </c>
      <c r="E45" s="29">
        <v>2359914996</v>
      </c>
      <c r="F45" s="30">
        <v>6334543161</v>
      </c>
      <c r="G45" s="28">
        <v>6448045056</v>
      </c>
      <c r="H45" s="31">
        <v>6448045056</v>
      </c>
      <c r="I45" s="32">
        <v>6897051925</v>
      </c>
      <c r="J45" s="28">
        <v>7403758062</v>
      </c>
      <c r="K45" s="29">
        <v>7935225815</v>
      </c>
    </row>
    <row r="46" spans="1:11" ht="12.75">
      <c r="A46" s="3" t="s">
        <v>37</v>
      </c>
      <c r="B46" s="2"/>
      <c r="C46" s="23">
        <v>4704310580</v>
      </c>
      <c r="D46" s="23">
        <v>4803858207</v>
      </c>
      <c r="E46" s="24">
        <v>4565871300</v>
      </c>
      <c r="F46" s="25">
        <v>4991592656</v>
      </c>
      <c r="G46" s="23">
        <v>5191814470</v>
      </c>
      <c r="H46" s="26">
        <v>5191814470</v>
      </c>
      <c r="I46" s="27">
        <v>5587239415</v>
      </c>
      <c r="J46" s="23">
        <v>6088925776</v>
      </c>
      <c r="K46" s="24">
        <v>6399536056</v>
      </c>
    </row>
    <row r="47" spans="1:11" ht="12.75">
      <c r="A47" s="1" t="s">
        <v>38</v>
      </c>
      <c r="B47" s="4" t="s">
        <v>39</v>
      </c>
      <c r="C47" s="18">
        <v>449846134</v>
      </c>
      <c r="D47" s="18">
        <v>292205051</v>
      </c>
      <c r="E47" s="33">
        <v>799065699</v>
      </c>
      <c r="F47" s="34">
        <v>475664756</v>
      </c>
      <c r="G47" s="18">
        <v>484935305</v>
      </c>
      <c r="H47" s="35">
        <v>484935305</v>
      </c>
      <c r="I47" s="20">
        <v>505018536</v>
      </c>
      <c r="J47" s="18">
        <v>537857900</v>
      </c>
      <c r="K47" s="33">
        <v>572597936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107113445497</v>
      </c>
      <c r="D48" s="50">
        <f t="shared" si="9"/>
        <v>116380378520</v>
      </c>
      <c r="E48" s="51">
        <f t="shared" si="9"/>
        <v>126170862787</v>
      </c>
      <c r="F48" s="52">
        <f t="shared" si="9"/>
        <v>133200831791</v>
      </c>
      <c r="G48" s="50">
        <f t="shared" si="9"/>
        <v>134594285616</v>
      </c>
      <c r="H48" s="53">
        <f t="shared" si="9"/>
        <v>134594285616</v>
      </c>
      <c r="I48" s="54">
        <f t="shared" si="9"/>
        <v>146275494916</v>
      </c>
      <c r="J48" s="50">
        <f t="shared" si="9"/>
        <v>158466842286</v>
      </c>
      <c r="K48" s="51">
        <f t="shared" si="9"/>
        <v>169656357188</v>
      </c>
    </row>
    <row r="49" spans="1:11" ht="12.75">
      <c r="A49" s="10" t="s">
        <v>56</v>
      </c>
      <c r="B49" s="11"/>
      <c r="C49" s="55">
        <f>+C25-C48</f>
        <v>6167007931</v>
      </c>
      <c r="D49" s="55">
        <f aca="true" t="shared" si="10" ref="D49:K49">+D25-D48</f>
        <v>4727828054</v>
      </c>
      <c r="E49" s="56">
        <f t="shared" si="10"/>
        <v>5282712886</v>
      </c>
      <c r="F49" s="57">
        <f t="shared" si="10"/>
        <v>9695550391</v>
      </c>
      <c r="G49" s="55">
        <f t="shared" si="10"/>
        <v>4844867067</v>
      </c>
      <c r="H49" s="58">
        <f t="shared" si="10"/>
        <v>4844867067</v>
      </c>
      <c r="I49" s="59">
        <f t="shared" si="10"/>
        <v>15670738467</v>
      </c>
      <c r="J49" s="55">
        <f t="shared" si="10"/>
        <v>16171704476</v>
      </c>
      <c r="K49" s="56">
        <f t="shared" si="10"/>
        <v>18601790707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389401234</v>
      </c>
      <c r="D5" s="18">
        <f aca="true" t="shared" si="0" ref="D5:K5">SUM(D6:D8)</f>
        <v>417200623</v>
      </c>
      <c r="E5" s="19">
        <f t="shared" si="0"/>
        <v>-398955745</v>
      </c>
      <c r="F5" s="20">
        <f t="shared" si="0"/>
        <v>338239777</v>
      </c>
      <c r="G5" s="18">
        <f t="shared" si="0"/>
        <v>335025531</v>
      </c>
      <c r="H5" s="21">
        <f t="shared" si="0"/>
        <v>335025531</v>
      </c>
      <c r="I5" s="22">
        <f t="shared" si="0"/>
        <v>698041020</v>
      </c>
      <c r="J5" s="18">
        <f t="shared" si="0"/>
        <v>739066122</v>
      </c>
      <c r="K5" s="21">
        <f t="shared" si="0"/>
        <v>781842129</v>
      </c>
    </row>
    <row r="6" spans="1:11" ht="12.75">
      <c r="A6" s="3" t="s">
        <v>20</v>
      </c>
      <c r="B6" s="2"/>
      <c r="C6" s="23">
        <v>2986669</v>
      </c>
      <c r="D6" s="23">
        <v>2495808</v>
      </c>
      <c r="E6" s="24">
        <v>-2367766</v>
      </c>
      <c r="F6" s="25">
        <v>2060000</v>
      </c>
      <c r="G6" s="23">
        <v>7422267</v>
      </c>
      <c r="H6" s="26">
        <v>7422267</v>
      </c>
      <c r="I6" s="27">
        <v>2250000</v>
      </c>
      <c r="J6" s="23">
        <v>2320000</v>
      </c>
      <c r="K6" s="24">
        <v>1685400</v>
      </c>
    </row>
    <row r="7" spans="1:11" ht="12.75">
      <c r="A7" s="3" t="s">
        <v>21</v>
      </c>
      <c r="B7" s="2"/>
      <c r="C7" s="28">
        <v>386414565</v>
      </c>
      <c r="D7" s="28">
        <v>414704815</v>
      </c>
      <c r="E7" s="29">
        <v>-396587979</v>
      </c>
      <c r="F7" s="30">
        <v>336179777</v>
      </c>
      <c r="G7" s="28">
        <v>327603264</v>
      </c>
      <c r="H7" s="31">
        <v>327603264</v>
      </c>
      <c r="I7" s="32">
        <v>695791020</v>
      </c>
      <c r="J7" s="28">
        <v>736746122</v>
      </c>
      <c r="K7" s="29">
        <v>780156729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54299019</v>
      </c>
      <c r="D9" s="18">
        <f aca="true" t="shared" si="1" ref="D9:K9">SUM(D10:D14)</f>
        <v>60531700</v>
      </c>
      <c r="E9" s="33">
        <f t="shared" si="1"/>
        <v>-80575602</v>
      </c>
      <c r="F9" s="34">
        <f t="shared" si="1"/>
        <v>68836523</v>
      </c>
      <c r="G9" s="18">
        <f t="shared" si="1"/>
        <v>40406604</v>
      </c>
      <c r="H9" s="35">
        <f t="shared" si="1"/>
        <v>40406604</v>
      </c>
      <c r="I9" s="20">
        <f t="shared" si="1"/>
        <v>22147102</v>
      </c>
      <c r="J9" s="18">
        <f t="shared" si="1"/>
        <v>22938426</v>
      </c>
      <c r="K9" s="33">
        <f t="shared" si="1"/>
        <v>24114734</v>
      </c>
    </row>
    <row r="10" spans="1:11" ht="12.75">
      <c r="A10" s="3" t="s">
        <v>24</v>
      </c>
      <c r="B10" s="2"/>
      <c r="C10" s="23">
        <v>9990347</v>
      </c>
      <c r="D10" s="23">
        <v>13669238</v>
      </c>
      <c r="E10" s="24">
        <v>-9854742</v>
      </c>
      <c r="F10" s="25">
        <v>16122032</v>
      </c>
      <c r="G10" s="23">
        <v>16342693</v>
      </c>
      <c r="H10" s="26">
        <v>16342693</v>
      </c>
      <c r="I10" s="27">
        <v>20357182</v>
      </c>
      <c r="J10" s="23">
        <v>21041111</v>
      </c>
      <c r="K10" s="24">
        <v>22103580</v>
      </c>
    </row>
    <row r="11" spans="1:11" ht="12.75">
      <c r="A11" s="3" t="s">
        <v>25</v>
      </c>
      <c r="B11" s="2"/>
      <c r="C11" s="23">
        <v>262535</v>
      </c>
      <c r="D11" s="23">
        <v>311608</v>
      </c>
      <c r="E11" s="24">
        <v>-44449</v>
      </c>
      <c r="F11" s="25"/>
      <c r="G11" s="23"/>
      <c r="H11" s="26"/>
      <c r="I11" s="27"/>
      <c r="J11" s="23"/>
      <c r="K11" s="24"/>
    </row>
    <row r="12" spans="1:11" ht="12.75">
      <c r="A12" s="3" t="s">
        <v>26</v>
      </c>
      <c r="B12" s="2"/>
      <c r="C12" s="23">
        <v>25643576</v>
      </c>
      <c r="D12" s="23">
        <v>45308810</v>
      </c>
      <c r="E12" s="24">
        <v>-42118425</v>
      </c>
      <c r="F12" s="25">
        <v>50922240</v>
      </c>
      <c r="G12" s="23">
        <v>23167035</v>
      </c>
      <c r="H12" s="26">
        <v>23167035</v>
      </c>
      <c r="I12" s="27"/>
      <c r="J12" s="23"/>
      <c r="K12" s="24"/>
    </row>
    <row r="13" spans="1:11" ht="12.75">
      <c r="A13" s="3" t="s">
        <v>27</v>
      </c>
      <c r="B13" s="2"/>
      <c r="C13" s="23">
        <v>18402561</v>
      </c>
      <c r="D13" s="23">
        <v>1242044</v>
      </c>
      <c r="E13" s="24">
        <v>-28557986</v>
      </c>
      <c r="F13" s="25">
        <v>1792251</v>
      </c>
      <c r="G13" s="23">
        <v>896876</v>
      </c>
      <c r="H13" s="26">
        <v>896876</v>
      </c>
      <c r="I13" s="27">
        <v>1789920</v>
      </c>
      <c r="J13" s="23">
        <v>1897315</v>
      </c>
      <c r="K13" s="24">
        <v>2011154</v>
      </c>
    </row>
    <row r="14" spans="1:11" ht="12.75">
      <c r="A14" s="3" t="s">
        <v>28</v>
      </c>
      <c r="B14" s="2"/>
      <c r="C14" s="28"/>
      <c r="D14" s="28"/>
      <c r="E14" s="29"/>
      <c r="F14" s="30"/>
      <c r="G14" s="28"/>
      <c r="H14" s="31"/>
      <c r="I14" s="32"/>
      <c r="J14" s="28"/>
      <c r="K14" s="29"/>
    </row>
    <row r="15" spans="1:11" ht="12.75">
      <c r="A15" s="1" t="s">
        <v>29</v>
      </c>
      <c r="B15" s="4"/>
      <c r="C15" s="18">
        <f>SUM(C16:C18)</f>
        <v>147723970</v>
      </c>
      <c r="D15" s="18">
        <f aca="true" t="shared" si="2" ref="D15:K15">SUM(D16:D18)</f>
        <v>206356941</v>
      </c>
      <c r="E15" s="33">
        <f t="shared" si="2"/>
        <v>-44025896</v>
      </c>
      <c r="F15" s="34">
        <f t="shared" si="2"/>
        <v>226983160</v>
      </c>
      <c r="G15" s="18">
        <f t="shared" si="2"/>
        <v>295099746</v>
      </c>
      <c r="H15" s="35">
        <f t="shared" si="2"/>
        <v>295099746</v>
      </c>
      <c r="I15" s="20">
        <f t="shared" si="2"/>
        <v>191022056</v>
      </c>
      <c r="J15" s="18">
        <f t="shared" si="2"/>
        <v>193358241</v>
      </c>
      <c r="K15" s="33">
        <f t="shared" si="2"/>
        <v>206642156</v>
      </c>
    </row>
    <row r="16" spans="1:11" ht="12.75">
      <c r="A16" s="3" t="s">
        <v>30</v>
      </c>
      <c r="B16" s="2"/>
      <c r="C16" s="23">
        <v>147723970</v>
      </c>
      <c r="D16" s="23">
        <v>166644994</v>
      </c>
      <c r="E16" s="24">
        <v>-44025896</v>
      </c>
      <c r="F16" s="25">
        <v>205666160</v>
      </c>
      <c r="G16" s="23">
        <v>273782746</v>
      </c>
      <c r="H16" s="26">
        <v>273782746</v>
      </c>
      <c r="I16" s="27">
        <v>166428737</v>
      </c>
      <c r="J16" s="23">
        <v>167289324</v>
      </c>
      <c r="K16" s="24">
        <v>179009103</v>
      </c>
    </row>
    <row r="17" spans="1:11" ht="12.75">
      <c r="A17" s="3" t="s">
        <v>31</v>
      </c>
      <c r="B17" s="2"/>
      <c r="C17" s="23"/>
      <c r="D17" s="23">
        <v>39711947</v>
      </c>
      <c r="E17" s="24"/>
      <c r="F17" s="25">
        <v>21317000</v>
      </c>
      <c r="G17" s="23">
        <v>21317000</v>
      </c>
      <c r="H17" s="26">
        <v>21317000</v>
      </c>
      <c r="I17" s="27">
        <v>24593319</v>
      </c>
      <c r="J17" s="23">
        <v>26068917</v>
      </c>
      <c r="K17" s="24">
        <v>27633053</v>
      </c>
    </row>
    <row r="18" spans="1:11" ht="12.75">
      <c r="A18" s="3" t="s">
        <v>32</v>
      </c>
      <c r="B18" s="2"/>
      <c r="C18" s="23"/>
      <c r="D18" s="23"/>
      <c r="E18" s="24"/>
      <c r="F18" s="25"/>
      <c r="G18" s="23"/>
      <c r="H18" s="26"/>
      <c r="I18" s="27"/>
      <c r="J18" s="23"/>
      <c r="K18" s="24"/>
    </row>
    <row r="19" spans="1:11" ht="12.75">
      <c r="A19" s="1" t="s">
        <v>33</v>
      </c>
      <c r="B19" s="4"/>
      <c r="C19" s="18">
        <f>SUM(C20:C23)</f>
        <v>599985708</v>
      </c>
      <c r="D19" s="18">
        <f aca="true" t="shared" si="3" ref="D19:K19">SUM(D20:D23)</f>
        <v>611155132</v>
      </c>
      <c r="E19" s="33">
        <f t="shared" si="3"/>
        <v>-567758344</v>
      </c>
      <c r="F19" s="34">
        <f t="shared" si="3"/>
        <v>795874403</v>
      </c>
      <c r="G19" s="18">
        <f t="shared" si="3"/>
        <v>869752323</v>
      </c>
      <c r="H19" s="35">
        <f t="shared" si="3"/>
        <v>869752323</v>
      </c>
      <c r="I19" s="20">
        <f t="shared" si="3"/>
        <v>924044936</v>
      </c>
      <c r="J19" s="18">
        <f t="shared" si="3"/>
        <v>984385007</v>
      </c>
      <c r="K19" s="33">
        <f t="shared" si="3"/>
        <v>1050573253</v>
      </c>
    </row>
    <row r="20" spans="1:11" ht="12.75">
      <c r="A20" s="3" t="s">
        <v>34</v>
      </c>
      <c r="B20" s="2"/>
      <c r="C20" s="23">
        <v>253165546</v>
      </c>
      <c r="D20" s="23">
        <v>259657593</v>
      </c>
      <c r="E20" s="24">
        <v>-224581636</v>
      </c>
      <c r="F20" s="25">
        <v>325408923</v>
      </c>
      <c r="G20" s="23">
        <v>331433096</v>
      </c>
      <c r="H20" s="26">
        <v>331433096</v>
      </c>
      <c r="I20" s="27">
        <v>303760938</v>
      </c>
      <c r="J20" s="23">
        <v>322057178</v>
      </c>
      <c r="K20" s="24">
        <v>340538167</v>
      </c>
    </row>
    <row r="21" spans="1:11" ht="12.75">
      <c r="A21" s="3" t="s">
        <v>35</v>
      </c>
      <c r="B21" s="2"/>
      <c r="C21" s="23">
        <v>253089487</v>
      </c>
      <c r="D21" s="23">
        <v>258738758</v>
      </c>
      <c r="E21" s="24">
        <v>-241008231</v>
      </c>
      <c r="F21" s="25">
        <v>348815805</v>
      </c>
      <c r="G21" s="23">
        <v>378953305</v>
      </c>
      <c r="H21" s="26">
        <v>378953305</v>
      </c>
      <c r="I21" s="27">
        <v>419209037</v>
      </c>
      <c r="J21" s="23">
        <v>444642126</v>
      </c>
      <c r="K21" s="24">
        <v>471619436</v>
      </c>
    </row>
    <row r="22" spans="1:11" ht="12.75">
      <c r="A22" s="3" t="s">
        <v>36</v>
      </c>
      <c r="B22" s="2"/>
      <c r="C22" s="28">
        <v>38682203</v>
      </c>
      <c r="D22" s="28">
        <v>37211546</v>
      </c>
      <c r="E22" s="29">
        <v>-44436759</v>
      </c>
      <c r="F22" s="30">
        <v>42793393</v>
      </c>
      <c r="G22" s="28">
        <v>69409808</v>
      </c>
      <c r="H22" s="31">
        <v>69409808</v>
      </c>
      <c r="I22" s="32">
        <v>116048948</v>
      </c>
      <c r="J22" s="28">
        <v>123309359</v>
      </c>
      <c r="K22" s="29">
        <v>131024729</v>
      </c>
    </row>
    <row r="23" spans="1:11" ht="12.75">
      <c r="A23" s="3" t="s">
        <v>37</v>
      </c>
      <c r="B23" s="2"/>
      <c r="C23" s="23">
        <v>55048472</v>
      </c>
      <c r="D23" s="23">
        <v>55547235</v>
      </c>
      <c r="E23" s="24">
        <v>-57731718</v>
      </c>
      <c r="F23" s="25">
        <v>78856282</v>
      </c>
      <c r="G23" s="23">
        <v>89956114</v>
      </c>
      <c r="H23" s="26">
        <v>89956114</v>
      </c>
      <c r="I23" s="27">
        <v>85026013</v>
      </c>
      <c r="J23" s="23">
        <v>94376344</v>
      </c>
      <c r="K23" s="24">
        <v>107390921</v>
      </c>
    </row>
    <row r="24" spans="1:11" ht="12.75">
      <c r="A24" s="1" t="s">
        <v>38</v>
      </c>
      <c r="B24" s="4" t="s">
        <v>39</v>
      </c>
      <c r="C24" s="18"/>
      <c r="D24" s="18"/>
      <c r="E24" s="33"/>
      <c r="F24" s="34"/>
      <c r="G24" s="18"/>
      <c r="H24" s="35"/>
      <c r="I24" s="20"/>
      <c r="J24" s="18"/>
      <c r="K24" s="33"/>
    </row>
    <row r="25" spans="1:11" ht="12.75">
      <c r="A25" s="5" t="s">
        <v>40</v>
      </c>
      <c r="B25" s="6" t="s">
        <v>41</v>
      </c>
      <c r="C25" s="50">
        <f>+C5+C9+C15+C19+C24</f>
        <v>1191409931</v>
      </c>
      <c r="D25" s="50">
        <f aca="true" t="shared" si="4" ref="D25:K25">+D5+D9+D15+D19+D24</f>
        <v>1295244396</v>
      </c>
      <c r="E25" s="51">
        <f t="shared" si="4"/>
        <v>-1091315587</v>
      </c>
      <c r="F25" s="52">
        <f t="shared" si="4"/>
        <v>1429933863</v>
      </c>
      <c r="G25" s="50">
        <f t="shared" si="4"/>
        <v>1540284204</v>
      </c>
      <c r="H25" s="53">
        <f t="shared" si="4"/>
        <v>1540284204</v>
      </c>
      <c r="I25" s="54">
        <f t="shared" si="4"/>
        <v>1835255114</v>
      </c>
      <c r="J25" s="50">
        <f t="shared" si="4"/>
        <v>1939747796</v>
      </c>
      <c r="K25" s="51">
        <f t="shared" si="4"/>
        <v>2063172272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416884978</v>
      </c>
      <c r="D28" s="18">
        <f t="shared" si="5"/>
        <v>413296173</v>
      </c>
      <c r="E28" s="19">
        <f t="shared" si="5"/>
        <v>-282003864</v>
      </c>
      <c r="F28" s="20">
        <f t="shared" si="5"/>
        <v>489684304</v>
      </c>
      <c r="G28" s="18">
        <f t="shared" si="5"/>
        <v>545300375</v>
      </c>
      <c r="H28" s="21">
        <f t="shared" si="5"/>
        <v>545300375</v>
      </c>
      <c r="I28" s="22">
        <f t="shared" si="5"/>
        <v>541647187</v>
      </c>
      <c r="J28" s="18">
        <f t="shared" si="5"/>
        <v>561503432</v>
      </c>
      <c r="K28" s="21">
        <f t="shared" si="5"/>
        <v>565576906</v>
      </c>
    </row>
    <row r="29" spans="1:11" ht="12.75">
      <c r="A29" s="3" t="s">
        <v>20</v>
      </c>
      <c r="B29" s="2"/>
      <c r="C29" s="23">
        <v>84299201</v>
      </c>
      <c r="D29" s="23">
        <v>82442076</v>
      </c>
      <c r="E29" s="24">
        <v>-64042213</v>
      </c>
      <c r="F29" s="25">
        <v>65505393</v>
      </c>
      <c r="G29" s="23">
        <v>66966645</v>
      </c>
      <c r="H29" s="26">
        <v>66966645</v>
      </c>
      <c r="I29" s="27">
        <v>67624356</v>
      </c>
      <c r="J29" s="23">
        <v>70257889</v>
      </c>
      <c r="K29" s="24">
        <v>74105168</v>
      </c>
    </row>
    <row r="30" spans="1:11" ht="12.75">
      <c r="A30" s="3" t="s">
        <v>21</v>
      </c>
      <c r="B30" s="2"/>
      <c r="C30" s="28">
        <v>332585777</v>
      </c>
      <c r="D30" s="28">
        <v>330854097</v>
      </c>
      <c r="E30" s="29">
        <v>-214694675</v>
      </c>
      <c r="F30" s="30">
        <v>419937697</v>
      </c>
      <c r="G30" s="28">
        <v>474774164</v>
      </c>
      <c r="H30" s="31">
        <v>474774164</v>
      </c>
      <c r="I30" s="32">
        <v>470236603</v>
      </c>
      <c r="J30" s="28">
        <v>487233659</v>
      </c>
      <c r="K30" s="29">
        <v>487220689</v>
      </c>
    </row>
    <row r="31" spans="1:11" ht="12.75">
      <c r="A31" s="3" t="s">
        <v>22</v>
      </c>
      <c r="B31" s="2"/>
      <c r="C31" s="23"/>
      <c r="D31" s="23"/>
      <c r="E31" s="24">
        <v>-3266976</v>
      </c>
      <c r="F31" s="25">
        <v>4241214</v>
      </c>
      <c r="G31" s="23">
        <v>3559566</v>
      </c>
      <c r="H31" s="26">
        <v>3559566</v>
      </c>
      <c r="I31" s="27">
        <v>3786228</v>
      </c>
      <c r="J31" s="23">
        <v>4011884</v>
      </c>
      <c r="K31" s="24">
        <v>4251049</v>
      </c>
    </row>
    <row r="32" spans="1:11" ht="12.75">
      <c r="A32" s="1" t="s">
        <v>23</v>
      </c>
      <c r="B32" s="2"/>
      <c r="C32" s="18">
        <f aca="true" t="shared" si="6" ref="C32:K32">SUM(C33:C37)</f>
        <v>112942579</v>
      </c>
      <c r="D32" s="18">
        <f t="shared" si="6"/>
        <v>99925287</v>
      </c>
      <c r="E32" s="33">
        <f t="shared" si="6"/>
        <v>-93356204</v>
      </c>
      <c r="F32" s="34">
        <f t="shared" si="6"/>
        <v>127138333</v>
      </c>
      <c r="G32" s="18">
        <f t="shared" si="6"/>
        <v>90619910</v>
      </c>
      <c r="H32" s="35">
        <f t="shared" si="6"/>
        <v>90619910</v>
      </c>
      <c r="I32" s="20">
        <f t="shared" si="6"/>
        <v>57358457</v>
      </c>
      <c r="J32" s="18">
        <f t="shared" si="6"/>
        <v>60619129</v>
      </c>
      <c r="K32" s="33">
        <f t="shared" si="6"/>
        <v>64071848</v>
      </c>
    </row>
    <row r="33" spans="1:11" ht="12.75">
      <c r="A33" s="3" t="s">
        <v>24</v>
      </c>
      <c r="B33" s="2"/>
      <c r="C33" s="23">
        <v>18244551</v>
      </c>
      <c r="D33" s="23">
        <v>9393861</v>
      </c>
      <c r="E33" s="24">
        <v>-21797126</v>
      </c>
      <c r="F33" s="25">
        <v>34559254</v>
      </c>
      <c r="G33" s="23">
        <v>26455119</v>
      </c>
      <c r="H33" s="26">
        <v>26455119</v>
      </c>
      <c r="I33" s="27">
        <v>28523716</v>
      </c>
      <c r="J33" s="23">
        <v>30060504</v>
      </c>
      <c r="K33" s="24">
        <v>31686014</v>
      </c>
    </row>
    <row r="34" spans="1:11" ht="12.75">
      <c r="A34" s="3" t="s">
        <v>25</v>
      </c>
      <c r="B34" s="2"/>
      <c r="C34" s="23">
        <v>42494485</v>
      </c>
      <c r="D34" s="23">
        <v>24660774</v>
      </c>
      <c r="E34" s="24">
        <v>-16666725</v>
      </c>
      <c r="F34" s="25">
        <v>22643244</v>
      </c>
      <c r="G34" s="23">
        <v>19601765</v>
      </c>
      <c r="H34" s="26">
        <v>19601765</v>
      </c>
      <c r="I34" s="27">
        <v>20829098</v>
      </c>
      <c r="J34" s="23">
        <v>22075296</v>
      </c>
      <c r="K34" s="24">
        <v>23396212</v>
      </c>
    </row>
    <row r="35" spans="1:11" ht="12.75">
      <c r="A35" s="3" t="s">
        <v>26</v>
      </c>
      <c r="B35" s="2"/>
      <c r="C35" s="23">
        <v>24937801</v>
      </c>
      <c r="D35" s="23">
        <v>58828644</v>
      </c>
      <c r="E35" s="24">
        <v>-50475956</v>
      </c>
      <c r="F35" s="25">
        <v>63329095</v>
      </c>
      <c r="G35" s="23">
        <v>37033319</v>
      </c>
      <c r="H35" s="26">
        <v>37033319</v>
      </c>
      <c r="I35" s="27"/>
      <c r="J35" s="23"/>
      <c r="K35" s="24"/>
    </row>
    <row r="36" spans="1:11" ht="12.75">
      <c r="A36" s="3" t="s">
        <v>27</v>
      </c>
      <c r="B36" s="2"/>
      <c r="C36" s="23">
        <v>25242807</v>
      </c>
      <c r="D36" s="23">
        <v>5162372</v>
      </c>
      <c r="E36" s="24">
        <v>-4416397</v>
      </c>
      <c r="F36" s="25">
        <v>6606740</v>
      </c>
      <c r="G36" s="23">
        <v>7529707</v>
      </c>
      <c r="H36" s="26">
        <v>7529707</v>
      </c>
      <c r="I36" s="27">
        <v>8005643</v>
      </c>
      <c r="J36" s="23">
        <v>8483329</v>
      </c>
      <c r="K36" s="24">
        <v>8989622</v>
      </c>
    </row>
    <row r="37" spans="1:11" ht="12.75">
      <c r="A37" s="3" t="s">
        <v>28</v>
      </c>
      <c r="B37" s="2"/>
      <c r="C37" s="28">
        <v>2022935</v>
      </c>
      <c r="D37" s="28">
        <v>1879636</v>
      </c>
      <c r="E37" s="29"/>
      <c r="F37" s="30"/>
      <c r="G37" s="28"/>
      <c r="H37" s="31"/>
      <c r="I37" s="32"/>
      <c r="J37" s="28"/>
      <c r="K37" s="29"/>
    </row>
    <row r="38" spans="1:11" ht="12.75">
      <c r="A38" s="1" t="s">
        <v>29</v>
      </c>
      <c r="B38" s="4"/>
      <c r="C38" s="18">
        <f aca="true" t="shared" si="7" ref="C38:K38">SUM(C39:C41)</f>
        <v>86167739</v>
      </c>
      <c r="D38" s="18">
        <f t="shared" si="7"/>
        <v>208649302</v>
      </c>
      <c r="E38" s="33">
        <f t="shared" si="7"/>
        <v>-45743872</v>
      </c>
      <c r="F38" s="34">
        <f t="shared" si="7"/>
        <v>82789817</v>
      </c>
      <c r="G38" s="18">
        <f t="shared" si="7"/>
        <v>49171954</v>
      </c>
      <c r="H38" s="35">
        <f t="shared" si="7"/>
        <v>49171954</v>
      </c>
      <c r="I38" s="20">
        <f t="shared" si="7"/>
        <v>116111623</v>
      </c>
      <c r="J38" s="18">
        <f t="shared" si="7"/>
        <v>122019876</v>
      </c>
      <c r="K38" s="33">
        <f t="shared" si="7"/>
        <v>128261444</v>
      </c>
    </row>
    <row r="39" spans="1:11" ht="12.75">
      <c r="A39" s="3" t="s">
        <v>30</v>
      </c>
      <c r="B39" s="2"/>
      <c r="C39" s="23">
        <v>23791528</v>
      </c>
      <c r="D39" s="23">
        <v>102142879</v>
      </c>
      <c r="E39" s="24">
        <v>-16331604</v>
      </c>
      <c r="F39" s="25">
        <v>22757013</v>
      </c>
      <c r="G39" s="23">
        <v>17708852</v>
      </c>
      <c r="H39" s="26">
        <v>17708852</v>
      </c>
      <c r="I39" s="27">
        <v>18779369</v>
      </c>
      <c r="J39" s="23">
        <v>19834356</v>
      </c>
      <c r="K39" s="24">
        <v>20951208</v>
      </c>
    </row>
    <row r="40" spans="1:11" ht="12.75">
      <c r="A40" s="3" t="s">
        <v>31</v>
      </c>
      <c r="B40" s="2"/>
      <c r="C40" s="23">
        <v>62376211</v>
      </c>
      <c r="D40" s="23">
        <v>106506423</v>
      </c>
      <c r="E40" s="24">
        <v>-29412268</v>
      </c>
      <c r="F40" s="25">
        <v>60032804</v>
      </c>
      <c r="G40" s="23">
        <v>31463102</v>
      </c>
      <c r="H40" s="26">
        <v>31463102</v>
      </c>
      <c r="I40" s="27">
        <v>97332254</v>
      </c>
      <c r="J40" s="23">
        <v>102185520</v>
      </c>
      <c r="K40" s="24">
        <v>107310236</v>
      </c>
    </row>
    <row r="41" spans="1:11" ht="12.75">
      <c r="A41" s="3" t="s">
        <v>32</v>
      </c>
      <c r="B41" s="2"/>
      <c r="C41" s="23"/>
      <c r="D41" s="23"/>
      <c r="E41" s="24"/>
      <c r="F41" s="25"/>
      <c r="G41" s="23"/>
      <c r="H41" s="26"/>
      <c r="I41" s="27"/>
      <c r="J41" s="23"/>
      <c r="K41" s="24"/>
    </row>
    <row r="42" spans="1:11" ht="12.75">
      <c r="A42" s="1" t="s">
        <v>33</v>
      </c>
      <c r="B42" s="4"/>
      <c r="C42" s="18">
        <f aca="true" t="shared" si="8" ref="C42:K42">SUM(C43:C46)</f>
        <v>641624104</v>
      </c>
      <c r="D42" s="18">
        <f t="shared" si="8"/>
        <v>648128449</v>
      </c>
      <c r="E42" s="33">
        <f t="shared" si="8"/>
        <v>-534694261</v>
      </c>
      <c r="F42" s="34">
        <f t="shared" si="8"/>
        <v>788156145</v>
      </c>
      <c r="G42" s="18">
        <f t="shared" si="8"/>
        <v>843476035</v>
      </c>
      <c r="H42" s="35">
        <f t="shared" si="8"/>
        <v>843476035</v>
      </c>
      <c r="I42" s="20">
        <f t="shared" si="8"/>
        <v>920782584</v>
      </c>
      <c r="J42" s="18">
        <f t="shared" si="8"/>
        <v>992696751</v>
      </c>
      <c r="K42" s="33">
        <f t="shared" si="8"/>
        <v>1070429345</v>
      </c>
    </row>
    <row r="43" spans="1:11" ht="12.75">
      <c r="A43" s="3" t="s">
        <v>34</v>
      </c>
      <c r="B43" s="2"/>
      <c r="C43" s="23">
        <v>254369631</v>
      </c>
      <c r="D43" s="23">
        <v>269821004</v>
      </c>
      <c r="E43" s="24">
        <v>-218361119</v>
      </c>
      <c r="F43" s="25">
        <v>347311726</v>
      </c>
      <c r="G43" s="23">
        <v>393652047</v>
      </c>
      <c r="H43" s="26">
        <v>393652047</v>
      </c>
      <c r="I43" s="27">
        <v>420794018</v>
      </c>
      <c r="J43" s="23">
        <v>454949724</v>
      </c>
      <c r="K43" s="24">
        <v>491956721</v>
      </c>
    </row>
    <row r="44" spans="1:11" ht="12.75">
      <c r="A44" s="3" t="s">
        <v>35</v>
      </c>
      <c r="B44" s="2"/>
      <c r="C44" s="23">
        <v>295685967</v>
      </c>
      <c r="D44" s="23">
        <v>290534479</v>
      </c>
      <c r="E44" s="24">
        <v>-251469317</v>
      </c>
      <c r="F44" s="25">
        <v>355966050</v>
      </c>
      <c r="G44" s="23">
        <v>364806967</v>
      </c>
      <c r="H44" s="26">
        <v>364806967</v>
      </c>
      <c r="I44" s="27">
        <v>413126895</v>
      </c>
      <c r="J44" s="23">
        <v>445716245</v>
      </c>
      <c r="K44" s="24">
        <v>480963440</v>
      </c>
    </row>
    <row r="45" spans="1:11" ht="12.75">
      <c r="A45" s="3" t="s">
        <v>36</v>
      </c>
      <c r="B45" s="2"/>
      <c r="C45" s="28">
        <v>29827988</v>
      </c>
      <c r="D45" s="28">
        <v>29867659</v>
      </c>
      <c r="E45" s="29">
        <v>-15299575</v>
      </c>
      <c r="F45" s="30">
        <v>27337882</v>
      </c>
      <c r="G45" s="28">
        <v>26299645</v>
      </c>
      <c r="H45" s="31">
        <v>26299645</v>
      </c>
      <c r="I45" s="32">
        <v>25475146</v>
      </c>
      <c r="J45" s="28">
        <v>26999713</v>
      </c>
      <c r="K45" s="29">
        <v>28615673</v>
      </c>
    </row>
    <row r="46" spans="1:11" ht="12.75">
      <c r="A46" s="3" t="s">
        <v>37</v>
      </c>
      <c r="B46" s="2"/>
      <c r="C46" s="23">
        <v>61740518</v>
      </c>
      <c r="D46" s="23">
        <v>57905307</v>
      </c>
      <c r="E46" s="24">
        <v>-49564250</v>
      </c>
      <c r="F46" s="25">
        <v>57540487</v>
      </c>
      <c r="G46" s="23">
        <v>58717376</v>
      </c>
      <c r="H46" s="26">
        <v>58717376</v>
      </c>
      <c r="I46" s="27">
        <v>61386525</v>
      </c>
      <c r="J46" s="23">
        <v>65031069</v>
      </c>
      <c r="K46" s="24">
        <v>68893511</v>
      </c>
    </row>
    <row r="47" spans="1:11" ht="12.75">
      <c r="A47" s="1" t="s">
        <v>38</v>
      </c>
      <c r="B47" s="4" t="s">
        <v>39</v>
      </c>
      <c r="C47" s="18"/>
      <c r="D47" s="18"/>
      <c r="E47" s="33"/>
      <c r="F47" s="34"/>
      <c r="G47" s="18"/>
      <c r="H47" s="35"/>
      <c r="I47" s="20"/>
      <c r="J47" s="18"/>
      <c r="K47" s="33"/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1257619400</v>
      </c>
      <c r="D48" s="50">
        <f t="shared" si="9"/>
        <v>1369999211</v>
      </c>
      <c r="E48" s="51">
        <f t="shared" si="9"/>
        <v>-955798201</v>
      </c>
      <c r="F48" s="52">
        <f t="shared" si="9"/>
        <v>1487768599</v>
      </c>
      <c r="G48" s="50">
        <f t="shared" si="9"/>
        <v>1528568274</v>
      </c>
      <c r="H48" s="53">
        <f t="shared" si="9"/>
        <v>1528568274</v>
      </c>
      <c r="I48" s="54">
        <f t="shared" si="9"/>
        <v>1635899851</v>
      </c>
      <c r="J48" s="50">
        <f t="shared" si="9"/>
        <v>1736839188</v>
      </c>
      <c r="K48" s="51">
        <f t="shared" si="9"/>
        <v>1828339543</v>
      </c>
    </row>
    <row r="49" spans="1:11" ht="12.75">
      <c r="A49" s="10" t="s">
        <v>56</v>
      </c>
      <c r="B49" s="11"/>
      <c r="C49" s="55">
        <f>+C25-C48</f>
        <v>-66209469</v>
      </c>
      <c r="D49" s="55">
        <f aca="true" t="shared" si="10" ref="D49:K49">+D25-D48</f>
        <v>-74754815</v>
      </c>
      <c r="E49" s="56">
        <f t="shared" si="10"/>
        <v>-135517386</v>
      </c>
      <c r="F49" s="57">
        <f t="shared" si="10"/>
        <v>-57834736</v>
      </c>
      <c r="G49" s="55">
        <f t="shared" si="10"/>
        <v>11715930</v>
      </c>
      <c r="H49" s="58">
        <f t="shared" si="10"/>
        <v>11715930</v>
      </c>
      <c r="I49" s="59">
        <f t="shared" si="10"/>
        <v>199355263</v>
      </c>
      <c r="J49" s="55">
        <f t="shared" si="10"/>
        <v>202908608</v>
      </c>
      <c r="K49" s="56">
        <f t="shared" si="10"/>
        <v>234832729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0</v>
      </c>
      <c r="D5" s="18">
        <f aca="true" t="shared" si="0" ref="D5:K5">SUM(D6:D8)</f>
        <v>426828560</v>
      </c>
      <c r="E5" s="19">
        <f t="shared" si="0"/>
        <v>507771645</v>
      </c>
      <c r="F5" s="20">
        <f t="shared" si="0"/>
        <v>408703560</v>
      </c>
      <c r="G5" s="18">
        <f t="shared" si="0"/>
        <v>538704619</v>
      </c>
      <c r="H5" s="21">
        <f t="shared" si="0"/>
        <v>538704619</v>
      </c>
      <c r="I5" s="22">
        <f t="shared" si="0"/>
        <v>688852680</v>
      </c>
      <c r="J5" s="18">
        <f t="shared" si="0"/>
        <v>655597041</v>
      </c>
      <c r="K5" s="21">
        <f t="shared" si="0"/>
        <v>696358806</v>
      </c>
    </row>
    <row r="6" spans="1:11" ht="12.75">
      <c r="A6" s="3" t="s">
        <v>20</v>
      </c>
      <c r="B6" s="2"/>
      <c r="C6" s="23"/>
      <c r="D6" s="23">
        <v>38314667</v>
      </c>
      <c r="E6" s="24">
        <v>33471851</v>
      </c>
      <c r="F6" s="25">
        <v>25470108</v>
      </c>
      <c r="G6" s="23">
        <v>26464661</v>
      </c>
      <c r="H6" s="26">
        <v>26464661</v>
      </c>
      <c r="I6" s="27">
        <v>10363956</v>
      </c>
      <c r="J6" s="23">
        <v>10108296</v>
      </c>
      <c r="K6" s="24">
        <v>10755239</v>
      </c>
    </row>
    <row r="7" spans="1:11" ht="12.75">
      <c r="A7" s="3" t="s">
        <v>21</v>
      </c>
      <c r="B7" s="2"/>
      <c r="C7" s="28"/>
      <c r="D7" s="28">
        <v>388513893</v>
      </c>
      <c r="E7" s="29">
        <v>474299794</v>
      </c>
      <c r="F7" s="30">
        <v>383233452</v>
      </c>
      <c r="G7" s="28">
        <v>512239958</v>
      </c>
      <c r="H7" s="31">
        <v>512239958</v>
      </c>
      <c r="I7" s="32">
        <v>671226888</v>
      </c>
      <c r="J7" s="28">
        <v>638406032</v>
      </c>
      <c r="K7" s="29">
        <v>678067566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>
        <v>7261836</v>
      </c>
      <c r="J8" s="23">
        <v>7082713</v>
      </c>
      <c r="K8" s="24">
        <v>7536001</v>
      </c>
    </row>
    <row r="9" spans="1:11" ht="12.75">
      <c r="A9" s="1" t="s">
        <v>23</v>
      </c>
      <c r="B9" s="2"/>
      <c r="C9" s="18">
        <f>SUM(C10:C14)</f>
        <v>0</v>
      </c>
      <c r="D9" s="18">
        <f aca="true" t="shared" si="1" ref="D9:K9">SUM(D10:D14)</f>
        <v>40162195</v>
      </c>
      <c r="E9" s="33">
        <f t="shared" si="1"/>
        <v>42230732</v>
      </c>
      <c r="F9" s="34">
        <f t="shared" si="1"/>
        <v>40022040</v>
      </c>
      <c r="G9" s="18">
        <f t="shared" si="1"/>
        <v>34535155</v>
      </c>
      <c r="H9" s="35">
        <f t="shared" si="1"/>
        <v>34535155</v>
      </c>
      <c r="I9" s="20">
        <f t="shared" si="1"/>
        <v>30048132</v>
      </c>
      <c r="J9" s="18">
        <f t="shared" si="1"/>
        <v>24631596</v>
      </c>
      <c r="K9" s="33">
        <f t="shared" si="1"/>
        <v>25734291</v>
      </c>
    </row>
    <row r="10" spans="1:11" ht="12.75">
      <c r="A10" s="3" t="s">
        <v>24</v>
      </c>
      <c r="B10" s="2"/>
      <c r="C10" s="23"/>
      <c r="D10" s="23">
        <v>6953885</v>
      </c>
      <c r="E10" s="24">
        <v>23034156</v>
      </c>
      <c r="F10" s="25">
        <v>20331600</v>
      </c>
      <c r="G10" s="23">
        <v>22300824</v>
      </c>
      <c r="H10" s="26">
        <v>22300824</v>
      </c>
      <c r="I10" s="27">
        <v>26562756</v>
      </c>
      <c r="J10" s="23">
        <v>23525678</v>
      </c>
      <c r="K10" s="24">
        <v>24557588</v>
      </c>
    </row>
    <row r="11" spans="1:11" ht="12.75">
      <c r="A11" s="3" t="s">
        <v>25</v>
      </c>
      <c r="B11" s="2"/>
      <c r="C11" s="23"/>
      <c r="D11" s="23">
        <v>18082841</v>
      </c>
      <c r="E11" s="24">
        <v>574295</v>
      </c>
      <c r="F11" s="25">
        <v>897936</v>
      </c>
      <c r="G11" s="23">
        <v>1092937</v>
      </c>
      <c r="H11" s="26">
        <v>1092937</v>
      </c>
      <c r="I11" s="27">
        <v>1133880</v>
      </c>
      <c r="J11" s="23">
        <v>1105918</v>
      </c>
      <c r="K11" s="24">
        <v>1176703</v>
      </c>
    </row>
    <row r="12" spans="1:11" ht="12.75">
      <c r="A12" s="3" t="s">
        <v>26</v>
      </c>
      <c r="B12" s="2"/>
      <c r="C12" s="23"/>
      <c r="D12" s="23">
        <v>15125469</v>
      </c>
      <c r="E12" s="24">
        <v>14483952</v>
      </c>
      <c r="F12" s="25">
        <v>14726076</v>
      </c>
      <c r="G12" s="23">
        <v>8789898</v>
      </c>
      <c r="H12" s="26">
        <v>8789898</v>
      </c>
      <c r="I12" s="27"/>
      <c r="J12" s="23"/>
      <c r="K12" s="24"/>
    </row>
    <row r="13" spans="1:11" ht="12.75">
      <c r="A13" s="3" t="s">
        <v>27</v>
      </c>
      <c r="B13" s="2"/>
      <c r="C13" s="23"/>
      <c r="D13" s="23"/>
      <c r="E13" s="24">
        <v>1912057</v>
      </c>
      <c r="F13" s="25">
        <v>1714932</v>
      </c>
      <c r="G13" s="23"/>
      <c r="H13" s="26"/>
      <c r="I13" s="27"/>
      <c r="J13" s="23"/>
      <c r="K13" s="24"/>
    </row>
    <row r="14" spans="1:11" ht="12.75">
      <c r="A14" s="3" t="s">
        <v>28</v>
      </c>
      <c r="B14" s="2"/>
      <c r="C14" s="28"/>
      <c r="D14" s="28"/>
      <c r="E14" s="29">
        <v>2226272</v>
      </c>
      <c r="F14" s="30">
        <v>2351496</v>
      </c>
      <c r="G14" s="28">
        <v>2351496</v>
      </c>
      <c r="H14" s="31">
        <v>2351496</v>
      </c>
      <c r="I14" s="32">
        <v>2351496</v>
      </c>
      <c r="J14" s="28"/>
      <c r="K14" s="29"/>
    </row>
    <row r="15" spans="1:11" ht="12.75">
      <c r="A15" s="1" t="s">
        <v>29</v>
      </c>
      <c r="B15" s="4"/>
      <c r="C15" s="18">
        <f>SUM(C16:C18)</f>
        <v>0</v>
      </c>
      <c r="D15" s="18">
        <f aca="true" t="shared" si="2" ref="D15:K15">SUM(D16:D18)</f>
        <v>108233243</v>
      </c>
      <c r="E15" s="33">
        <f t="shared" si="2"/>
        <v>69010440</v>
      </c>
      <c r="F15" s="34">
        <f t="shared" si="2"/>
        <v>20078904</v>
      </c>
      <c r="G15" s="18">
        <f t="shared" si="2"/>
        <v>88990509</v>
      </c>
      <c r="H15" s="35">
        <f t="shared" si="2"/>
        <v>88990509</v>
      </c>
      <c r="I15" s="20">
        <f t="shared" si="2"/>
        <v>36133188</v>
      </c>
      <c r="J15" s="18">
        <f t="shared" si="2"/>
        <v>34107282</v>
      </c>
      <c r="K15" s="33">
        <f t="shared" si="2"/>
        <v>37135538</v>
      </c>
    </row>
    <row r="16" spans="1:11" ht="12.75">
      <c r="A16" s="3" t="s">
        <v>30</v>
      </c>
      <c r="B16" s="2"/>
      <c r="C16" s="23"/>
      <c r="D16" s="23">
        <v>86267359</v>
      </c>
      <c r="E16" s="24">
        <v>69008624</v>
      </c>
      <c r="F16" s="25">
        <v>20068704</v>
      </c>
      <c r="G16" s="23">
        <v>88982253</v>
      </c>
      <c r="H16" s="26">
        <v>88982253</v>
      </c>
      <c r="I16" s="27">
        <v>34827576</v>
      </c>
      <c r="J16" s="23">
        <v>30965858</v>
      </c>
      <c r="K16" s="24">
        <v>33094578</v>
      </c>
    </row>
    <row r="17" spans="1:11" ht="12.75">
      <c r="A17" s="3" t="s">
        <v>31</v>
      </c>
      <c r="B17" s="2"/>
      <c r="C17" s="23"/>
      <c r="D17" s="23">
        <v>21965884</v>
      </c>
      <c r="E17" s="24">
        <v>1816</v>
      </c>
      <c r="F17" s="25">
        <v>1944</v>
      </c>
      <c r="G17" s="23"/>
      <c r="H17" s="26"/>
      <c r="I17" s="27"/>
      <c r="J17" s="23"/>
      <c r="K17" s="24"/>
    </row>
    <row r="18" spans="1:11" ht="12.75">
      <c r="A18" s="3" t="s">
        <v>32</v>
      </c>
      <c r="B18" s="2"/>
      <c r="C18" s="23"/>
      <c r="D18" s="23"/>
      <c r="E18" s="24"/>
      <c r="F18" s="25">
        <v>8256</v>
      </c>
      <c r="G18" s="23">
        <v>8256</v>
      </c>
      <c r="H18" s="26">
        <v>8256</v>
      </c>
      <c r="I18" s="27">
        <v>1305612</v>
      </c>
      <c r="J18" s="23">
        <v>3141424</v>
      </c>
      <c r="K18" s="24">
        <v>4040960</v>
      </c>
    </row>
    <row r="19" spans="1:11" ht="12.75">
      <c r="A19" s="1" t="s">
        <v>33</v>
      </c>
      <c r="B19" s="4"/>
      <c r="C19" s="18">
        <f>SUM(C20:C23)</f>
        <v>0</v>
      </c>
      <c r="D19" s="18">
        <f aca="true" t="shared" si="3" ref="D19:K19">SUM(D20:D23)</f>
        <v>998969575</v>
      </c>
      <c r="E19" s="33">
        <f t="shared" si="3"/>
        <v>1105740074</v>
      </c>
      <c r="F19" s="34">
        <f t="shared" si="3"/>
        <v>1268421732</v>
      </c>
      <c r="G19" s="18">
        <f t="shared" si="3"/>
        <v>1431744024</v>
      </c>
      <c r="H19" s="35">
        <f t="shared" si="3"/>
        <v>1431744024</v>
      </c>
      <c r="I19" s="20">
        <f t="shared" si="3"/>
        <v>1507550928</v>
      </c>
      <c r="J19" s="18">
        <f t="shared" si="3"/>
        <v>1345252414</v>
      </c>
      <c r="K19" s="33">
        <f t="shared" si="3"/>
        <v>1440396947</v>
      </c>
    </row>
    <row r="20" spans="1:11" ht="12.75">
      <c r="A20" s="3" t="s">
        <v>34</v>
      </c>
      <c r="B20" s="2"/>
      <c r="C20" s="23"/>
      <c r="D20" s="23">
        <v>643270829</v>
      </c>
      <c r="E20" s="24">
        <v>628405937</v>
      </c>
      <c r="F20" s="25">
        <v>744822816</v>
      </c>
      <c r="G20" s="23">
        <v>929506620</v>
      </c>
      <c r="H20" s="26">
        <v>929506620</v>
      </c>
      <c r="I20" s="27">
        <v>942602760</v>
      </c>
      <c r="J20" s="23">
        <v>791403745</v>
      </c>
      <c r="K20" s="24">
        <v>848005191</v>
      </c>
    </row>
    <row r="21" spans="1:11" ht="12.75">
      <c r="A21" s="3" t="s">
        <v>35</v>
      </c>
      <c r="B21" s="2"/>
      <c r="C21" s="23"/>
      <c r="D21" s="23">
        <v>254842610</v>
      </c>
      <c r="E21" s="24">
        <v>316772912</v>
      </c>
      <c r="F21" s="25">
        <v>357503412</v>
      </c>
      <c r="G21" s="23">
        <v>340843140</v>
      </c>
      <c r="H21" s="26">
        <v>340843140</v>
      </c>
      <c r="I21" s="27">
        <v>343444812</v>
      </c>
      <c r="J21" s="23">
        <v>335273499</v>
      </c>
      <c r="K21" s="24">
        <v>357058955</v>
      </c>
    </row>
    <row r="22" spans="1:11" ht="12.75">
      <c r="A22" s="3" t="s">
        <v>36</v>
      </c>
      <c r="B22" s="2"/>
      <c r="C22" s="28"/>
      <c r="D22" s="28">
        <v>45810426</v>
      </c>
      <c r="E22" s="29">
        <v>68246548</v>
      </c>
      <c r="F22" s="30">
        <v>78213732</v>
      </c>
      <c r="G22" s="28">
        <v>76091724</v>
      </c>
      <c r="H22" s="31">
        <v>76091724</v>
      </c>
      <c r="I22" s="32">
        <v>154894788</v>
      </c>
      <c r="J22" s="28">
        <v>153609610</v>
      </c>
      <c r="K22" s="29">
        <v>166209439</v>
      </c>
    </row>
    <row r="23" spans="1:11" ht="12.75">
      <c r="A23" s="3" t="s">
        <v>37</v>
      </c>
      <c r="B23" s="2"/>
      <c r="C23" s="23"/>
      <c r="D23" s="23">
        <v>55045710</v>
      </c>
      <c r="E23" s="24">
        <v>92314677</v>
      </c>
      <c r="F23" s="25">
        <v>87881772</v>
      </c>
      <c r="G23" s="23">
        <v>85302540</v>
      </c>
      <c r="H23" s="26">
        <v>85302540</v>
      </c>
      <c r="I23" s="27">
        <v>66608568</v>
      </c>
      <c r="J23" s="23">
        <v>64965560</v>
      </c>
      <c r="K23" s="24">
        <v>69123362</v>
      </c>
    </row>
    <row r="24" spans="1:11" ht="12.75">
      <c r="A24" s="1" t="s">
        <v>38</v>
      </c>
      <c r="B24" s="4" t="s">
        <v>39</v>
      </c>
      <c r="C24" s="18"/>
      <c r="D24" s="18"/>
      <c r="E24" s="33">
        <v>22490736</v>
      </c>
      <c r="F24" s="34">
        <v>31162236</v>
      </c>
      <c r="G24" s="18">
        <v>30855072</v>
      </c>
      <c r="H24" s="35">
        <v>30855072</v>
      </c>
      <c r="I24" s="20">
        <v>19322472</v>
      </c>
      <c r="J24" s="18">
        <v>18845871</v>
      </c>
      <c r="K24" s="33">
        <v>20051999</v>
      </c>
    </row>
    <row r="25" spans="1:11" ht="12.75">
      <c r="A25" s="5" t="s">
        <v>40</v>
      </c>
      <c r="B25" s="6" t="s">
        <v>41</v>
      </c>
      <c r="C25" s="50">
        <f>+C5+C9+C15+C19+C24</f>
        <v>0</v>
      </c>
      <c r="D25" s="50">
        <f aca="true" t="shared" si="4" ref="D25:K25">+D5+D9+D15+D19+D24</f>
        <v>1574193573</v>
      </c>
      <c r="E25" s="51">
        <f t="shared" si="4"/>
        <v>1747243627</v>
      </c>
      <c r="F25" s="52">
        <f t="shared" si="4"/>
        <v>1768388472</v>
      </c>
      <c r="G25" s="50">
        <f t="shared" si="4"/>
        <v>2124829379</v>
      </c>
      <c r="H25" s="53">
        <f t="shared" si="4"/>
        <v>2124829379</v>
      </c>
      <c r="I25" s="54">
        <f t="shared" si="4"/>
        <v>2281907400</v>
      </c>
      <c r="J25" s="50">
        <f t="shared" si="4"/>
        <v>2078434204</v>
      </c>
      <c r="K25" s="51">
        <f t="shared" si="4"/>
        <v>2219677581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0</v>
      </c>
      <c r="D28" s="18">
        <f t="shared" si="5"/>
        <v>533028172</v>
      </c>
      <c r="E28" s="19">
        <f t="shared" si="5"/>
        <v>508945825</v>
      </c>
      <c r="F28" s="20">
        <f t="shared" si="5"/>
        <v>321759516</v>
      </c>
      <c r="G28" s="18">
        <f t="shared" si="5"/>
        <v>383292507</v>
      </c>
      <c r="H28" s="21">
        <f t="shared" si="5"/>
        <v>383292507</v>
      </c>
      <c r="I28" s="22">
        <f t="shared" si="5"/>
        <v>473321880</v>
      </c>
      <c r="J28" s="18">
        <f t="shared" si="5"/>
        <v>461646845</v>
      </c>
      <c r="K28" s="21">
        <f t="shared" si="5"/>
        <v>491192317</v>
      </c>
    </row>
    <row r="29" spans="1:11" ht="12.75">
      <c r="A29" s="3" t="s">
        <v>20</v>
      </c>
      <c r="B29" s="2"/>
      <c r="C29" s="23"/>
      <c r="D29" s="23">
        <v>137781680</v>
      </c>
      <c r="E29" s="24">
        <v>84105242</v>
      </c>
      <c r="F29" s="25">
        <v>77595768</v>
      </c>
      <c r="G29" s="23">
        <v>97567931</v>
      </c>
      <c r="H29" s="26">
        <v>97567931</v>
      </c>
      <c r="I29" s="27">
        <v>97400952</v>
      </c>
      <c r="J29" s="23">
        <v>94998431</v>
      </c>
      <c r="K29" s="24">
        <v>101078428</v>
      </c>
    </row>
    <row r="30" spans="1:11" ht="12.75">
      <c r="A30" s="3" t="s">
        <v>21</v>
      </c>
      <c r="B30" s="2"/>
      <c r="C30" s="28"/>
      <c r="D30" s="28">
        <v>395246492</v>
      </c>
      <c r="E30" s="29">
        <v>420912186</v>
      </c>
      <c r="F30" s="30">
        <v>240115500</v>
      </c>
      <c r="G30" s="28">
        <v>281870081</v>
      </c>
      <c r="H30" s="31">
        <v>281870081</v>
      </c>
      <c r="I30" s="32">
        <v>368659020</v>
      </c>
      <c r="J30" s="28">
        <v>359565635</v>
      </c>
      <c r="K30" s="29">
        <v>382577811</v>
      </c>
    </row>
    <row r="31" spans="1:11" ht="12.75">
      <c r="A31" s="3" t="s">
        <v>22</v>
      </c>
      <c r="B31" s="2"/>
      <c r="C31" s="23"/>
      <c r="D31" s="23"/>
      <c r="E31" s="24">
        <v>3928397</v>
      </c>
      <c r="F31" s="25">
        <v>4048248</v>
      </c>
      <c r="G31" s="23">
        <v>3854495</v>
      </c>
      <c r="H31" s="26">
        <v>3854495</v>
      </c>
      <c r="I31" s="27">
        <v>7261908</v>
      </c>
      <c r="J31" s="23">
        <v>7082779</v>
      </c>
      <c r="K31" s="24">
        <v>7536078</v>
      </c>
    </row>
    <row r="32" spans="1:11" ht="12.75">
      <c r="A32" s="1" t="s">
        <v>23</v>
      </c>
      <c r="B32" s="2"/>
      <c r="C32" s="18">
        <f aca="true" t="shared" si="6" ref="C32:K32">SUM(C33:C37)</f>
        <v>0</v>
      </c>
      <c r="D32" s="18">
        <f t="shared" si="6"/>
        <v>120853381</v>
      </c>
      <c r="E32" s="33">
        <f t="shared" si="6"/>
        <v>138030350</v>
      </c>
      <c r="F32" s="34">
        <f t="shared" si="6"/>
        <v>141562980</v>
      </c>
      <c r="G32" s="18">
        <f t="shared" si="6"/>
        <v>140151216</v>
      </c>
      <c r="H32" s="35">
        <f t="shared" si="6"/>
        <v>140151216</v>
      </c>
      <c r="I32" s="20">
        <f t="shared" si="6"/>
        <v>162439836</v>
      </c>
      <c r="J32" s="18">
        <f t="shared" si="6"/>
        <v>159491629</v>
      </c>
      <c r="K32" s="33">
        <f t="shared" si="6"/>
        <v>169699145</v>
      </c>
    </row>
    <row r="33" spans="1:11" ht="12.75">
      <c r="A33" s="3" t="s">
        <v>24</v>
      </c>
      <c r="B33" s="2"/>
      <c r="C33" s="23"/>
      <c r="D33" s="23">
        <v>60197843</v>
      </c>
      <c r="E33" s="24">
        <v>32288392</v>
      </c>
      <c r="F33" s="25">
        <v>33935892</v>
      </c>
      <c r="G33" s="23">
        <v>28964337</v>
      </c>
      <c r="H33" s="26">
        <v>28964337</v>
      </c>
      <c r="I33" s="27">
        <v>50317008</v>
      </c>
      <c r="J33" s="23">
        <v>51075420</v>
      </c>
      <c r="K33" s="24">
        <v>54344312</v>
      </c>
    </row>
    <row r="34" spans="1:11" ht="12.75">
      <c r="A34" s="3" t="s">
        <v>25</v>
      </c>
      <c r="B34" s="2"/>
      <c r="C34" s="23"/>
      <c r="D34" s="23">
        <v>27526980</v>
      </c>
      <c r="E34" s="24">
        <v>34747129</v>
      </c>
      <c r="F34" s="25">
        <v>51566748</v>
      </c>
      <c r="G34" s="23">
        <v>51049515</v>
      </c>
      <c r="H34" s="26">
        <v>51049515</v>
      </c>
      <c r="I34" s="27">
        <v>53681940</v>
      </c>
      <c r="J34" s="23">
        <v>52159151</v>
      </c>
      <c r="K34" s="24">
        <v>55497354</v>
      </c>
    </row>
    <row r="35" spans="1:11" ht="12.75">
      <c r="A35" s="3" t="s">
        <v>26</v>
      </c>
      <c r="B35" s="2"/>
      <c r="C35" s="23"/>
      <c r="D35" s="23">
        <v>32202124</v>
      </c>
      <c r="E35" s="24">
        <v>58333929</v>
      </c>
      <c r="F35" s="25">
        <v>45488952</v>
      </c>
      <c r="G35" s="23">
        <v>48176252</v>
      </c>
      <c r="H35" s="26">
        <v>48176252</v>
      </c>
      <c r="I35" s="27">
        <v>49412856</v>
      </c>
      <c r="J35" s="23">
        <v>47451679</v>
      </c>
      <c r="K35" s="24">
        <v>50488570</v>
      </c>
    </row>
    <row r="36" spans="1:11" ht="12.75">
      <c r="A36" s="3" t="s">
        <v>27</v>
      </c>
      <c r="B36" s="2"/>
      <c r="C36" s="23"/>
      <c r="D36" s="23"/>
      <c r="E36" s="24">
        <v>2173701</v>
      </c>
      <c r="F36" s="25"/>
      <c r="G36" s="23">
        <v>298021</v>
      </c>
      <c r="H36" s="26">
        <v>298021</v>
      </c>
      <c r="I36" s="27"/>
      <c r="J36" s="23"/>
      <c r="K36" s="24"/>
    </row>
    <row r="37" spans="1:11" ht="12.75">
      <c r="A37" s="3" t="s">
        <v>28</v>
      </c>
      <c r="B37" s="2"/>
      <c r="C37" s="28"/>
      <c r="D37" s="28">
        <v>926434</v>
      </c>
      <c r="E37" s="29">
        <v>10487199</v>
      </c>
      <c r="F37" s="30">
        <v>10571388</v>
      </c>
      <c r="G37" s="28">
        <v>11663091</v>
      </c>
      <c r="H37" s="31">
        <v>11663091</v>
      </c>
      <c r="I37" s="32">
        <v>9028032</v>
      </c>
      <c r="J37" s="28">
        <v>8805379</v>
      </c>
      <c r="K37" s="29">
        <v>9368909</v>
      </c>
    </row>
    <row r="38" spans="1:11" ht="12.75">
      <c r="A38" s="1" t="s">
        <v>29</v>
      </c>
      <c r="B38" s="4"/>
      <c r="C38" s="18">
        <f aca="true" t="shared" si="7" ref="C38:K38">SUM(C39:C41)</f>
        <v>0</v>
      </c>
      <c r="D38" s="18">
        <f t="shared" si="7"/>
        <v>106545776</v>
      </c>
      <c r="E38" s="33">
        <f t="shared" si="7"/>
        <v>142024761</v>
      </c>
      <c r="F38" s="34">
        <f t="shared" si="7"/>
        <v>191550996</v>
      </c>
      <c r="G38" s="18">
        <f t="shared" si="7"/>
        <v>225382512</v>
      </c>
      <c r="H38" s="35">
        <f t="shared" si="7"/>
        <v>225382512</v>
      </c>
      <c r="I38" s="20">
        <f t="shared" si="7"/>
        <v>168684696</v>
      </c>
      <c r="J38" s="18">
        <f t="shared" si="7"/>
        <v>164523997</v>
      </c>
      <c r="K38" s="33">
        <f t="shared" si="7"/>
        <v>175053571</v>
      </c>
    </row>
    <row r="39" spans="1:11" ht="12.75">
      <c r="A39" s="3" t="s">
        <v>30</v>
      </c>
      <c r="B39" s="2"/>
      <c r="C39" s="23"/>
      <c r="D39" s="23">
        <v>53204038</v>
      </c>
      <c r="E39" s="24">
        <v>57254955</v>
      </c>
      <c r="F39" s="25">
        <v>65939916</v>
      </c>
      <c r="G39" s="23">
        <v>86897547</v>
      </c>
      <c r="H39" s="26">
        <v>86897547</v>
      </c>
      <c r="I39" s="27">
        <v>74130252</v>
      </c>
      <c r="J39" s="23">
        <v>72301801</v>
      </c>
      <c r="K39" s="24">
        <v>76929171</v>
      </c>
    </row>
    <row r="40" spans="1:11" ht="12.75">
      <c r="A40" s="3" t="s">
        <v>31</v>
      </c>
      <c r="B40" s="2"/>
      <c r="C40" s="23"/>
      <c r="D40" s="23">
        <v>51766527</v>
      </c>
      <c r="E40" s="24">
        <v>53024748</v>
      </c>
      <c r="F40" s="25">
        <v>102136020</v>
      </c>
      <c r="G40" s="23">
        <v>115203534</v>
      </c>
      <c r="H40" s="26">
        <v>115203534</v>
      </c>
      <c r="I40" s="27">
        <v>92549976</v>
      </c>
      <c r="J40" s="23">
        <v>90267144</v>
      </c>
      <c r="K40" s="24">
        <v>96044234</v>
      </c>
    </row>
    <row r="41" spans="1:11" ht="12.75">
      <c r="A41" s="3" t="s">
        <v>32</v>
      </c>
      <c r="B41" s="2"/>
      <c r="C41" s="23"/>
      <c r="D41" s="23">
        <v>1575211</v>
      </c>
      <c r="E41" s="24">
        <v>31745058</v>
      </c>
      <c r="F41" s="25">
        <v>23475060</v>
      </c>
      <c r="G41" s="23">
        <v>23281431</v>
      </c>
      <c r="H41" s="26">
        <v>23281431</v>
      </c>
      <c r="I41" s="27">
        <v>2004468</v>
      </c>
      <c r="J41" s="23">
        <v>1955052</v>
      </c>
      <c r="K41" s="24">
        <v>2080166</v>
      </c>
    </row>
    <row r="42" spans="1:11" ht="12.75">
      <c r="A42" s="1" t="s">
        <v>33</v>
      </c>
      <c r="B42" s="4"/>
      <c r="C42" s="18">
        <f aca="true" t="shared" si="8" ref="C42:K42">SUM(C43:C46)</f>
        <v>0</v>
      </c>
      <c r="D42" s="18">
        <f t="shared" si="8"/>
        <v>788667579</v>
      </c>
      <c r="E42" s="33">
        <f t="shared" si="8"/>
        <v>1132923202</v>
      </c>
      <c r="F42" s="34">
        <f t="shared" si="8"/>
        <v>1094913936</v>
      </c>
      <c r="G42" s="18">
        <f t="shared" si="8"/>
        <v>1170392935</v>
      </c>
      <c r="H42" s="35">
        <f t="shared" si="8"/>
        <v>1170392935</v>
      </c>
      <c r="I42" s="20">
        <f t="shared" si="8"/>
        <v>1267640964</v>
      </c>
      <c r="J42" s="18">
        <f t="shared" si="8"/>
        <v>1235310494</v>
      </c>
      <c r="K42" s="33">
        <f t="shared" si="8"/>
        <v>1314370409</v>
      </c>
    </row>
    <row r="43" spans="1:11" ht="12.75">
      <c r="A43" s="3" t="s">
        <v>34</v>
      </c>
      <c r="B43" s="2"/>
      <c r="C43" s="23"/>
      <c r="D43" s="23">
        <v>483655473</v>
      </c>
      <c r="E43" s="24">
        <v>725734659</v>
      </c>
      <c r="F43" s="25">
        <v>614353620</v>
      </c>
      <c r="G43" s="23">
        <v>715745598</v>
      </c>
      <c r="H43" s="26">
        <v>715745598</v>
      </c>
      <c r="I43" s="27">
        <v>788060592</v>
      </c>
      <c r="J43" s="23">
        <v>768036577</v>
      </c>
      <c r="K43" s="24">
        <v>817190913</v>
      </c>
    </row>
    <row r="44" spans="1:11" ht="12.75">
      <c r="A44" s="3" t="s">
        <v>35</v>
      </c>
      <c r="B44" s="2"/>
      <c r="C44" s="23"/>
      <c r="D44" s="23">
        <v>230718004</v>
      </c>
      <c r="E44" s="24">
        <v>268943169</v>
      </c>
      <c r="F44" s="25">
        <v>308504076</v>
      </c>
      <c r="G44" s="23">
        <v>319295859</v>
      </c>
      <c r="H44" s="26">
        <v>319295859</v>
      </c>
      <c r="I44" s="27">
        <v>351208116</v>
      </c>
      <c r="J44" s="23">
        <v>342544994</v>
      </c>
      <c r="K44" s="24">
        <v>364467862</v>
      </c>
    </row>
    <row r="45" spans="1:11" ht="12.75">
      <c r="A45" s="3" t="s">
        <v>36</v>
      </c>
      <c r="B45" s="2"/>
      <c r="C45" s="28"/>
      <c r="D45" s="28">
        <v>32166548</v>
      </c>
      <c r="E45" s="29">
        <v>71729111</v>
      </c>
      <c r="F45" s="30">
        <v>63361512</v>
      </c>
      <c r="G45" s="28">
        <v>60001734</v>
      </c>
      <c r="H45" s="31">
        <v>60001734</v>
      </c>
      <c r="I45" s="32">
        <v>54857184</v>
      </c>
      <c r="J45" s="28">
        <v>53308992</v>
      </c>
      <c r="K45" s="29">
        <v>56720785</v>
      </c>
    </row>
    <row r="46" spans="1:11" ht="12.75">
      <c r="A46" s="3" t="s">
        <v>37</v>
      </c>
      <c r="B46" s="2"/>
      <c r="C46" s="23"/>
      <c r="D46" s="23">
        <v>42127554</v>
      </c>
      <c r="E46" s="24">
        <v>66516263</v>
      </c>
      <c r="F46" s="25">
        <v>108694728</v>
      </c>
      <c r="G46" s="23">
        <v>75349744</v>
      </c>
      <c r="H46" s="26">
        <v>75349744</v>
      </c>
      <c r="I46" s="27">
        <v>73515072</v>
      </c>
      <c r="J46" s="23">
        <v>71419931</v>
      </c>
      <c r="K46" s="24">
        <v>75990849</v>
      </c>
    </row>
    <row r="47" spans="1:11" ht="12.75">
      <c r="A47" s="1" t="s">
        <v>38</v>
      </c>
      <c r="B47" s="4" t="s">
        <v>39</v>
      </c>
      <c r="C47" s="18"/>
      <c r="D47" s="18"/>
      <c r="E47" s="33">
        <v>14762358</v>
      </c>
      <c r="F47" s="34">
        <v>18530556</v>
      </c>
      <c r="G47" s="18">
        <v>18387164</v>
      </c>
      <c r="H47" s="35">
        <v>18387164</v>
      </c>
      <c r="I47" s="20">
        <v>21358536</v>
      </c>
      <c r="J47" s="18">
        <v>20831701</v>
      </c>
      <c r="K47" s="33">
        <v>22164901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0</v>
      </c>
      <c r="D48" s="50">
        <f t="shared" si="9"/>
        <v>1549094908</v>
      </c>
      <c r="E48" s="51">
        <f t="shared" si="9"/>
        <v>1936686496</v>
      </c>
      <c r="F48" s="52">
        <f t="shared" si="9"/>
        <v>1768317984</v>
      </c>
      <c r="G48" s="50">
        <f t="shared" si="9"/>
        <v>1937606334</v>
      </c>
      <c r="H48" s="53">
        <f t="shared" si="9"/>
        <v>1937606334</v>
      </c>
      <c r="I48" s="54">
        <f t="shared" si="9"/>
        <v>2093445912</v>
      </c>
      <c r="J48" s="50">
        <f t="shared" si="9"/>
        <v>2041804666</v>
      </c>
      <c r="K48" s="51">
        <f t="shared" si="9"/>
        <v>2172480343</v>
      </c>
    </row>
    <row r="49" spans="1:11" ht="12.75">
      <c r="A49" s="10" t="s">
        <v>56</v>
      </c>
      <c r="B49" s="11"/>
      <c r="C49" s="55">
        <f>+C25-C48</f>
        <v>0</v>
      </c>
      <c r="D49" s="55">
        <f aca="true" t="shared" si="10" ref="D49:K49">+D25-D48</f>
        <v>25098665</v>
      </c>
      <c r="E49" s="56">
        <f t="shared" si="10"/>
        <v>-189442869</v>
      </c>
      <c r="F49" s="57">
        <f t="shared" si="10"/>
        <v>70488</v>
      </c>
      <c r="G49" s="55">
        <f t="shared" si="10"/>
        <v>187223045</v>
      </c>
      <c r="H49" s="58">
        <f t="shared" si="10"/>
        <v>187223045</v>
      </c>
      <c r="I49" s="59">
        <f t="shared" si="10"/>
        <v>188461488</v>
      </c>
      <c r="J49" s="55">
        <f t="shared" si="10"/>
        <v>36629538</v>
      </c>
      <c r="K49" s="56">
        <f t="shared" si="10"/>
        <v>47197238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283408896</v>
      </c>
      <c r="D5" s="18">
        <f aca="true" t="shared" si="0" ref="D5:K5">SUM(D6:D8)</f>
        <v>237620652</v>
      </c>
      <c r="E5" s="19">
        <f t="shared" si="0"/>
        <v>-21452148</v>
      </c>
      <c r="F5" s="20">
        <f t="shared" si="0"/>
        <v>163615730</v>
      </c>
      <c r="G5" s="18">
        <f t="shared" si="0"/>
        <v>74776599</v>
      </c>
      <c r="H5" s="21">
        <f t="shared" si="0"/>
        <v>74776599</v>
      </c>
      <c r="I5" s="22">
        <f t="shared" si="0"/>
        <v>94965647</v>
      </c>
      <c r="J5" s="18">
        <f t="shared" si="0"/>
        <v>104639488</v>
      </c>
      <c r="K5" s="21">
        <f t="shared" si="0"/>
        <v>108068954</v>
      </c>
    </row>
    <row r="6" spans="1:11" ht="12.75">
      <c r="A6" s="3" t="s">
        <v>20</v>
      </c>
      <c r="B6" s="2"/>
      <c r="C6" s="23"/>
      <c r="D6" s="23"/>
      <c r="E6" s="24"/>
      <c r="F6" s="25">
        <v>7632015</v>
      </c>
      <c r="G6" s="23">
        <v>6537361</v>
      </c>
      <c r="H6" s="26">
        <v>6537361</v>
      </c>
      <c r="I6" s="27">
        <v>17118653</v>
      </c>
      <c r="J6" s="23">
        <v>19114705</v>
      </c>
      <c r="K6" s="24">
        <v>19182379</v>
      </c>
    </row>
    <row r="7" spans="1:11" ht="12.75">
      <c r="A7" s="3" t="s">
        <v>21</v>
      </c>
      <c r="B7" s="2"/>
      <c r="C7" s="28">
        <v>283408896</v>
      </c>
      <c r="D7" s="28">
        <v>237620652</v>
      </c>
      <c r="E7" s="29">
        <v>-9752148</v>
      </c>
      <c r="F7" s="30">
        <v>60588072</v>
      </c>
      <c r="G7" s="28">
        <v>54549616</v>
      </c>
      <c r="H7" s="31">
        <v>54549616</v>
      </c>
      <c r="I7" s="32">
        <v>65476246</v>
      </c>
      <c r="J7" s="28">
        <v>71764966</v>
      </c>
      <c r="K7" s="29">
        <v>74607417</v>
      </c>
    </row>
    <row r="8" spans="1:11" ht="12.75">
      <c r="A8" s="3" t="s">
        <v>22</v>
      </c>
      <c r="B8" s="2"/>
      <c r="C8" s="23"/>
      <c r="D8" s="23"/>
      <c r="E8" s="24">
        <v>-11700000</v>
      </c>
      <c r="F8" s="25">
        <v>95395643</v>
      </c>
      <c r="G8" s="23">
        <v>13689622</v>
      </c>
      <c r="H8" s="26">
        <v>13689622</v>
      </c>
      <c r="I8" s="27">
        <v>12370748</v>
      </c>
      <c r="J8" s="23">
        <v>13759817</v>
      </c>
      <c r="K8" s="24">
        <v>14279158</v>
      </c>
    </row>
    <row r="9" spans="1:11" ht="12.75">
      <c r="A9" s="1" t="s">
        <v>23</v>
      </c>
      <c r="B9" s="2"/>
      <c r="C9" s="18">
        <f>SUM(C10:C14)</f>
        <v>28446545</v>
      </c>
      <c r="D9" s="18">
        <f aca="true" t="shared" si="1" ref="D9:K9">SUM(D10:D14)</f>
        <v>2110374</v>
      </c>
      <c r="E9" s="33">
        <f t="shared" si="1"/>
        <v>0</v>
      </c>
      <c r="F9" s="34">
        <f t="shared" si="1"/>
        <v>141022436</v>
      </c>
      <c r="G9" s="18">
        <f t="shared" si="1"/>
        <v>144080025</v>
      </c>
      <c r="H9" s="35">
        <f t="shared" si="1"/>
        <v>144080025</v>
      </c>
      <c r="I9" s="20">
        <f t="shared" si="1"/>
        <v>108926761</v>
      </c>
      <c r="J9" s="18">
        <f t="shared" si="1"/>
        <v>120625436</v>
      </c>
      <c r="K9" s="33">
        <f t="shared" si="1"/>
        <v>124878103</v>
      </c>
    </row>
    <row r="10" spans="1:11" ht="12.75">
      <c r="A10" s="3" t="s">
        <v>24</v>
      </c>
      <c r="B10" s="2"/>
      <c r="C10" s="23"/>
      <c r="D10" s="23"/>
      <c r="E10" s="24"/>
      <c r="F10" s="25"/>
      <c r="G10" s="23"/>
      <c r="H10" s="26"/>
      <c r="I10" s="27"/>
      <c r="J10" s="23"/>
      <c r="K10" s="24"/>
    </row>
    <row r="11" spans="1:11" ht="12.75">
      <c r="A11" s="3" t="s">
        <v>25</v>
      </c>
      <c r="B11" s="2"/>
      <c r="C11" s="23"/>
      <c r="D11" s="23"/>
      <c r="E11" s="24"/>
      <c r="F11" s="25"/>
      <c r="G11" s="23"/>
      <c r="H11" s="26"/>
      <c r="I11" s="27"/>
      <c r="J11" s="23"/>
      <c r="K11" s="24"/>
    </row>
    <row r="12" spans="1:11" ht="12.75">
      <c r="A12" s="3" t="s">
        <v>26</v>
      </c>
      <c r="B12" s="2"/>
      <c r="C12" s="23">
        <v>994244</v>
      </c>
      <c r="D12" s="23">
        <v>2110374</v>
      </c>
      <c r="E12" s="24"/>
      <c r="F12" s="25">
        <v>102970697</v>
      </c>
      <c r="G12" s="23">
        <v>110281787</v>
      </c>
      <c r="H12" s="26">
        <v>110281787</v>
      </c>
      <c r="I12" s="27">
        <v>72249120</v>
      </c>
      <c r="J12" s="23">
        <v>80301328</v>
      </c>
      <c r="K12" s="24">
        <v>83350026</v>
      </c>
    </row>
    <row r="13" spans="1:11" ht="12.75">
      <c r="A13" s="3" t="s">
        <v>27</v>
      </c>
      <c r="B13" s="2"/>
      <c r="C13" s="23"/>
      <c r="D13" s="23"/>
      <c r="E13" s="24"/>
      <c r="F13" s="25"/>
      <c r="G13" s="23"/>
      <c r="H13" s="26"/>
      <c r="I13" s="27"/>
      <c r="J13" s="23"/>
      <c r="K13" s="24"/>
    </row>
    <row r="14" spans="1:11" ht="12.75">
      <c r="A14" s="3" t="s">
        <v>28</v>
      </c>
      <c r="B14" s="2"/>
      <c r="C14" s="28">
        <v>27452301</v>
      </c>
      <c r="D14" s="28"/>
      <c r="E14" s="29"/>
      <c r="F14" s="30">
        <v>38051739</v>
      </c>
      <c r="G14" s="28">
        <v>33798238</v>
      </c>
      <c r="H14" s="31">
        <v>33798238</v>
      </c>
      <c r="I14" s="32">
        <v>36677641</v>
      </c>
      <c r="J14" s="28">
        <v>40324108</v>
      </c>
      <c r="K14" s="29">
        <v>41528077</v>
      </c>
    </row>
    <row r="15" spans="1:11" ht="12.75">
      <c r="A15" s="1" t="s">
        <v>29</v>
      </c>
      <c r="B15" s="4"/>
      <c r="C15" s="18">
        <f>SUM(C16:C18)</f>
        <v>0</v>
      </c>
      <c r="D15" s="18">
        <f aca="true" t="shared" si="2" ref="D15:K15">SUM(D16:D18)</f>
        <v>20874000</v>
      </c>
      <c r="E15" s="33">
        <f t="shared" si="2"/>
        <v>-1280000</v>
      </c>
      <c r="F15" s="34">
        <f t="shared" si="2"/>
        <v>37555125</v>
      </c>
      <c r="G15" s="18">
        <f t="shared" si="2"/>
        <v>58215895</v>
      </c>
      <c r="H15" s="35">
        <f t="shared" si="2"/>
        <v>58215895</v>
      </c>
      <c r="I15" s="20">
        <f t="shared" si="2"/>
        <v>38656360</v>
      </c>
      <c r="J15" s="18">
        <f t="shared" si="2"/>
        <v>23263518</v>
      </c>
      <c r="K15" s="33">
        <f t="shared" si="2"/>
        <v>24035176</v>
      </c>
    </row>
    <row r="16" spans="1:11" ht="12.75">
      <c r="A16" s="3" t="s">
        <v>30</v>
      </c>
      <c r="B16" s="2"/>
      <c r="C16" s="23"/>
      <c r="D16" s="23">
        <v>20874000</v>
      </c>
      <c r="E16" s="24">
        <v>-1280000</v>
      </c>
      <c r="F16" s="25">
        <v>37555125</v>
      </c>
      <c r="G16" s="23">
        <v>58215895</v>
      </c>
      <c r="H16" s="26">
        <v>58215895</v>
      </c>
      <c r="I16" s="27">
        <v>38656360</v>
      </c>
      <c r="J16" s="23">
        <v>23263518</v>
      </c>
      <c r="K16" s="24">
        <v>24035176</v>
      </c>
    </row>
    <row r="17" spans="1:11" ht="12.75">
      <c r="A17" s="3" t="s">
        <v>31</v>
      </c>
      <c r="B17" s="2"/>
      <c r="C17" s="23"/>
      <c r="D17" s="23"/>
      <c r="E17" s="24"/>
      <c r="F17" s="25"/>
      <c r="G17" s="23"/>
      <c r="H17" s="26"/>
      <c r="I17" s="27"/>
      <c r="J17" s="23"/>
      <c r="K17" s="24"/>
    </row>
    <row r="18" spans="1:11" ht="12.75">
      <c r="A18" s="3" t="s">
        <v>32</v>
      </c>
      <c r="B18" s="2"/>
      <c r="C18" s="23"/>
      <c r="D18" s="23"/>
      <c r="E18" s="24"/>
      <c r="F18" s="25"/>
      <c r="G18" s="23"/>
      <c r="H18" s="26"/>
      <c r="I18" s="27"/>
      <c r="J18" s="23"/>
      <c r="K18" s="24"/>
    </row>
    <row r="19" spans="1:11" ht="12.75">
      <c r="A19" s="1" t="s">
        <v>33</v>
      </c>
      <c r="B19" s="4"/>
      <c r="C19" s="18">
        <f>SUM(C20:C23)</f>
        <v>0</v>
      </c>
      <c r="D19" s="18">
        <f aca="true" t="shared" si="3" ref="D19:K19">SUM(D20:D23)</f>
        <v>0</v>
      </c>
      <c r="E19" s="33">
        <f t="shared" si="3"/>
        <v>0</v>
      </c>
      <c r="F19" s="34">
        <f t="shared" si="3"/>
        <v>0</v>
      </c>
      <c r="G19" s="18">
        <f t="shared" si="3"/>
        <v>0</v>
      </c>
      <c r="H19" s="35">
        <f t="shared" si="3"/>
        <v>0</v>
      </c>
      <c r="I19" s="20">
        <f t="shared" si="3"/>
        <v>0</v>
      </c>
      <c r="J19" s="18">
        <f t="shared" si="3"/>
        <v>0</v>
      </c>
      <c r="K19" s="33">
        <f t="shared" si="3"/>
        <v>0</v>
      </c>
    </row>
    <row r="20" spans="1:11" ht="12.75">
      <c r="A20" s="3" t="s">
        <v>34</v>
      </c>
      <c r="B20" s="2"/>
      <c r="C20" s="23"/>
      <c r="D20" s="23"/>
      <c r="E20" s="24"/>
      <c r="F20" s="25"/>
      <c r="G20" s="23"/>
      <c r="H20" s="26"/>
      <c r="I20" s="27"/>
      <c r="J20" s="23"/>
      <c r="K20" s="24"/>
    </row>
    <row r="21" spans="1:11" ht="12.75">
      <c r="A21" s="3" t="s">
        <v>35</v>
      </c>
      <c r="B21" s="2"/>
      <c r="C21" s="23"/>
      <c r="D21" s="23"/>
      <c r="E21" s="24"/>
      <c r="F21" s="25"/>
      <c r="G21" s="23"/>
      <c r="H21" s="26"/>
      <c r="I21" s="27"/>
      <c r="J21" s="23"/>
      <c r="K21" s="24"/>
    </row>
    <row r="22" spans="1:11" ht="12.75">
      <c r="A22" s="3" t="s">
        <v>36</v>
      </c>
      <c r="B22" s="2"/>
      <c r="C22" s="28"/>
      <c r="D22" s="28"/>
      <c r="E22" s="29"/>
      <c r="F22" s="30"/>
      <c r="G22" s="28"/>
      <c r="H22" s="31"/>
      <c r="I22" s="32"/>
      <c r="J22" s="28"/>
      <c r="K22" s="29"/>
    </row>
    <row r="23" spans="1:11" ht="12.75">
      <c r="A23" s="3" t="s">
        <v>37</v>
      </c>
      <c r="B23" s="2"/>
      <c r="C23" s="23"/>
      <c r="D23" s="23"/>
      <c r="E23" s="24"/>
      <c r="F23" s="25"/>
      <c r="G23" s="23"/>
      <c r="H23" s="26"/>
      <c r="I23" s="27"/>
      <c r="J23" s="23"/>
      <c r="K23" s="24"/>
    </row>
    <row r="24" spans="1:11" ht="12.75">
      <c r="A24" s="1" t="s">
        <v>38</v>
      </c>
      <c r="B24" s="4" t="s">
        <v>39</v>
      </c>
      <c r="C24" s="18"/>
      <c r="D24" s="18"/>
      <c r="E24" s="33"/>
      <c r="F24" s="34"/>
      <c r="G24" s="18"/>
      <c r="H24" s="35"/>
      <c r="I24" s="20"/>
      <c r="J24" s="18"/>
      <c r="K24" s="33"/>
    </row>
    <row r="25" spans="1:11" ht="12.75">
      <c r="A25" s="5" t="s">
        <v>40</v>
      </c>
      <c r="B25" s="6" t="s">
        <v>41</v>
      </c>
      <c r="C25" s="50">
        <f>+C5+C9+C15+C19+C24</f>
        <v>311855441</v>
      </c>
      <c r="D25" s="50">
        <f aca="true" t="shared" si="4" ref="D25:K25">+D5+D9+D15+D19+D24</f>
        <v>260605026</v>
      </c>
      <c r="E25" s="51">
        <f t="shared" si="4"/>
        <v>-22732148</v>
      </c>
      <c r="F25" s="52">
        <f t="shared" si="4"/>
        <v>342193291</v>
      </c>
      <c r="G25" s="50">
        <f t="shared" si="4"/>
        <v>277072519</v>
      </c>
      <c r="H25" s="53">
        <f t="shared" si="4"/>
        <v>277072519</v>
      </c>
      <c r="I25" s="54">
        <f t="shared" si="4"/>
        <v>242548768</v>
      </c>
      <c r="J25" s="50">
        <f t="shared" si="4"/>
        <v>248528442</v>
      </c>
      <c r="K25" s="51">
        <f t="shared" si="4"/>
        <v>256982233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111126308</v>
      </c>
      <c r="D28" s="18">
        <f t="shared" si="5"/>
        <v>166949234</v>
      </c>
      <c r="E28" s="19">
        <f t="shared" si="5"/>
        <v>69082147</v>
      </c>
      <c r="F28" s="20">
        <f t="shared" si="5"/>
        <v>172448041</v>
      </c>
      <c r="G28" s="18">
        <f t="shared" si="5"/>
        <v>116534291</v>
      </c>
      <c r="H28" s="21">
        <f t="shared" si="5"/>
        <v>116534291</v>
      </c>
      <c r="I28" s="22">
        <f t="shared" si="5"/>
        <v>109185740</v>
      </c>
      <c r="J28" s="18">
        <f t="shared" si="5"/>
        <v>115992585</v>
      </c>
      <c r="K28" s="21">
        <f t="shared" si="5"/>
        <v>124003526</v>
      </c>
    </row>
    <row r="29" spans="1:11" ht="12.75">
      <c r="A29" s="3" t="s">
        <v>20</v>
      </c>
      <c r="B29" s="2"/>
      <c r="C29" s="23">
        <v>20941503</v>
      </c>
      <c r="D29" s="23">
        <v>30357152</v>
      </c>
      <c r="E29" s="24"/>
      <c r="F29" s="25">
        <v>39238991</v>
      </c>
      <c r="G29" s="23">
        <v>37738991</v>
      </c>
      <c r="H29" s="26">
        <v>37738991</v>
      </c>
      <c r="I29" s="27">
        <v>32652936</v>
      </c>
      <c r="J29" s="23">
        <v>34949071</v>
      </c>
      <c r="K29" s="24">
        <v>37686588</v>
      </c>
    </row>
    <row r="30" spans="1:11" ht="12.75">
      <c r="A30" s="3" t="s">
        <v>21</v>
      </c>
      <c r="B30" s="2"/>
      <c r="C30" s="28">
        <v>90184805</v>
      </c>
      <c r="D30" s="28">
        <v>136592082</v>
      </c>
      <c r="E30" s="29">
        <v>69082147</v>
      </c>
      <c r="F30" s="30">
        <v>128988043</v>
      </c>
      <c r="G30" s="28">
        <v>74574293</v>
      </c>
      <c r="H30" s="31">
        <v>74574293</v>
      </c>
      <c r="I30" s="32">
        <v>66906020</v>
      </c>
      <c r="J30" s="28">
        <v>70816414</v>
      </c>
      <c r="K30" s="29">
        <v>75367240</v>
      </c>
    </row>
    <row r="31" spans="1:11" ht="12.75">
      <c r="A31" s="3" t="s">
        <v>22</v>
      </c>
      <c r="B31" s="2"/>
      <c r="C31" s="23"/>
      <c r="D31" s="23"/>
      <c r="E31" s="24"/>
      <c r="F31" s="25">
        <v>4221007</v>
      </c>
      <c r="G31" s="23">
        <v>4221007</v>
      </c>
      <c r="H31" s="26">
        <v>4221007</v>
      </c>
      <c r="I31" s="27">
        <v>9626784</v>
      </c>
      <c r="J31" s="23">
        <v>10227100</v>
      </c>
      <c r="K31" s="24">
        <v>10949698</v>
      </c>
    </row>
    <row r="32" spans="1:11" ht="12.75">
      <c r="A32" s="1" t="s">
        <v>23</v>
      </c>
      <c r="B32" s="2"/>
      <c r="C32" s="18">
        <f aca="true" t="shared" si="6" ref="C32:K32">SUM(C33:C37)</f>
        <v>105899838</v>
      </c>
      <c r="D32" s="18">
        <f t="shared" si="6"/>
        <v>117662008</v>
      </c>
      <c r="E32" s="33">
        <f t="shared" si="6"/>
        <v>0</v>
      </c>
      <c r="F32" s="34">
        <f t="shared" si="6"/>
        <v>143215389</v>
      </c>
      <c r="G32" s="18">
        <f t="shared" si="6"/>
        <v>143215389</v>
      </c>
      <c r="H32" s="35">
        <f t="shared" si="6"/>
        <v>143215389</v>
      </c>
      <c r="I32" s="20">
        <f t="shared" si="6"/>
        <v>141821737</v>
      </c>
      <c r="J32" s="18">
        <f t="shared" si="6"/>
        <v>143376109</v>
      </c>
      <c r="K32" s="33">
        <f t="shared" si="6"/>
        <v>151576167</v>
      </c>
    </row>
    <row r="33" spans="1:11" ht="12.75">
      <c r="A33" s="3" t="s">
        <v>24</v>
      </c>
      <c r="B33" s="2"/>
      <c r="C33" s="23"/>
      <c r="D33" s="23"/>
      <c r="E33" s="24"/>
      <c r="F33" s="25"/>
      <c r="G33" s="23"/>
      <c r="H33" s="26"/>
      <c r="I33" s="27"/>
      <c r="J33" s="23"/>
      <c r="K33" s="24"/>
    </row>
    <row r="34" spans="1:11" ht="12.75">
      <c r="A34" s="3" t="s">
        <v>25</v>
      </c>
      <c r="B34" s="2"/>
      <c r="C34" s="23"/>
      <c r="D34" s="23"/>
      <c r="E34" s="24"/>
      <c r="F34" s="25"/>
      <c r="G34" s="23"/>
      <c r="H34" s="26"/>
      <c r="I34" s="27"/>
      <c r="J34" s="23"/>
      <c r="K34" s="24"/>
    </row>
    <row r="35" spans="1:11" ht="12.75">
      <c r="A35" s="3" t="s">
        <v>26</v>
      </c>
      <c r="B35" s="2"/>
      <c r="C35" s="23">
        <v>86616999</v>
      </c>
      <c r="D35" s="23">
        <v>91663707</v>
      </c>
      <c r="E35" s="24"/>
      <c r="F35" s="25">
        <v>103078800</v>
      </c>
      <c r="G35" s="23">
        <v>103078800</v>
      </c>
      <c r="H35" s="26">
        <v>103078800</v>
      </c>
      <c r="I35" s="27">
        <v>104868014</v>
      </c>
      <c r="J35" s="23">
        <v>104360199</v>
      </c>
      <c r="K35" s="24">
        <v>110452887</v>
      </c>
    </row>
    <row r="36" spans="1:11" ht="12.75">
      <c r="A36" s="3" t="s">
        <v>27</v>
      </c>
      <c r="B36" s="2"/>
      <c r="C36" s="23"/>
      <c r="D36" s="23"/>
      <c r="E36" s="24"/>
      <c r="F36" s="25"/>
      <c r="G36" s="23"/>
      <c r="H36" s="26"/>
      <c r="I36" s="27"/>
      <c r="J36" s="23"/>
      <c r="K36" s="24"/>
    </row>
    <row r="37" spans="1:11" ht="12.75">
      <c r="A37" s="3" t="s">
        <v>28</v>
      </c>
      <c r="B37" s="2"/>
      <c r="C37" s="28">
        <v>19282839</v>
      </c>
      <c r="D37" s="28">
        <v>25998301</v>
      </c>
      <c r="E37" s="29"/>
      <c r="F37" s="30">
        <v>40136589</v>
      </c>
      <c r="G37" s="28">
        <v>40136589</v>
      </c>
      <c r="H37" s="31">
        <v>40136589</v>
      </c>
      <c r="I37" s="32">
        <v>36953723</v>
      </c>
      <c r="J37" s="28">
        <v>39015910</v>
      </c>
      <c r="K37" s="29">
        <v>41123280</v>
      </c>
    </row>
    <row r="38" spans="1:11" ht="12.75">
      <c r="A38" s="1" t="s">
        <v>29</v>
      </c>
      <c r="B38" s="4"/>
      <c r="C38" s="18">
        <f aca="true" t="shared" si="7" ref="C38:K38">SUM(C39:C41)</f>
        <v>85186192</v>
      </c>
      <c r="D38" s="18">
        <f t="shared" si="7"/>
        <v>16392561</v>
      </c>
      <c r="E38" s="33">
        <f t="shared" si="7"/>
        <v>0</v>
      </c>
      <c r="F38" s="34">
        <f t="shared" si="7"/>
        <v>26529825</v>
      </c>
      <c r="G38" s="18">
        <f t="shared" si="7"/>
        <v>31321825</v>
      </c>
      <c r="H38" s="35">
        <f t="shared" si="7"/>
        <v>31321825</v>
      </c>
      <c r="I38" s="20">
        <f t="shared" si="7"/>
        <v>30609412</v>
      </c>
      <c r="J38" s="18">
        <f t="shared" si="7"/>
        <v>27767779</v>
      </c>
      <c r="K38" s="33">
        <f t="shared" si="7"/>
        <v>29002635</v>
      </c>
    </row>
    <row r="39" spans="1:11" ht="12.75">
      <c r="A39" s="3" t="s">
        <v>30</v>
      </c>
      <c r="B39" s="2"/>
      <c r="C39" s="23">
        <v>85186192</v>
      </c>
      <c r="D39" s="23">
        <v>16392561</v>
      </c>
      <c r="E39" s="24"/>
      <c r="F39" s="25">
        <v>26529825</v>
      </c>
      <c r="G39" s="23">
        <v>31321825</v>
      </c>
      <c r="H39" s="26">
        <v>31321825</v>
      </c>
      <c r="I39" s="27">
        <v>30609412</v>
      </c>
      <c r="J39" s="23">
        <v>27767779</v>
      </c>
      <c r="K39" s="24">
        <v>29002635</v>
      </c>
    </row>
    <row r="40" spans="1:11" ht="12.75">
      <c r="A40" s="3" t="s">
        <v>31</v>
      </c>
      <c r="B40" s="2"/>
      <c r="C40" s="23"/>
      <c r="D40" s="23"/>
      <c r="E40" s="24"/>
      <c r="F40" s="25"/>
      <c r="G40" s="23"/>
      <c r="H40" s="26"/>
      <c r="I40" s="27"/>
      <c r="J40" s="23"/>
      <c r="K40" s="24"/>
    </row>
    <row r="41" spans="1:11" ht="12.75">
      <c r="A41" s="3" t="s">
        <v>32</v>
      </c>
      <c r="B41" s="2"/>
      <c r="C41" s="23"/>
      <c r="D41" s="23"/>
      <c r="E41" s="24"/>
      <c r="F41" s="25"/>
      <c r="G41" s="23"/>
      <c r="H41" s="26"/>
      <c r="I41" s="27"/>
      <c r="J41" s="23"/>
      <c r="K41" s="24"/>
    </row>
    <row r="42" spans="1:11" ht="12.75">
      <c r="A42" s="1" t="s">
        <v>33</v>
      </c>
      <c r="B42" s="4"/>
      <c r="C42" s="18">
        <f aca="true" t="shared" si="8" ref="C42:K42">SUM(C43:C46)</f>
        <v>0</v>
      </c>
      <c r="D42" s="18">
        <f t="shared" si="8"/>
        <v>0</v>
      </c>
      <c r="E42" s="33">
        <f t="shared" si="8"/>
        <v>0</v>
      </c>
      <c r="F42" s="34">
        <f t="shared" si="8"/>
        <v>0</v>
      </c>
      <c r="G42" s="18">
        <f t="shared" si="8"/>
        <v>0</v>
      </c>
      <c r="H42" s="35">
        <f t="shared" si="8"/>
        <v>0</v>
      </c>
      <c r="I42" s="20">
        <f t="shared" si="8"/>
        <v>0</v>
      </c>
      <c r="J42" s="18">
        <f t="shared" si="8"/>
        <v>0</v>
      </c>
      <c r="K42" s="33">
        <f t="shared" si="8"/>
        <v>0</v>
      </c>
    </row>
    <row r="43" spans="1:11" ht="12.75">
      <c r="A43" s="3" t="s">
        <v>34</v>
      </c>
      <c r="B43" s="2"/>
      <c r="C43" s="23"/>
      <c r="D43" s="23"/>
      <c r="E43" s="24"/>
      <c r="F43" s="25"/>
      <c r="G43" s="23"/>
      <c r="H43" s="26"/>
      <c r="I43" s="27"/>
      <c r="J43" s="23"/>
      <c r="K43" s="24"/>
    </row>
    <row r="44" spans="1:11" ht="12.75">
      <c r="A44" s="3" t="s">
        <v>35</v>
      </c>
      <c r="B44" s="2"/>
      <c r="C44" s="23"/>
      <c r="D44" s="23"/>
      <c r="E44" s="24"/>
      <c r="F44" s="25"/>
      <c r="G44" s="23"/>
      <c r="H44" s="26"/>
      <c r="I44" s="27"/>
      <c r="J44" s="23"/>
      <c r="K44" s="24"/>
    </row>
    <row r="45" spans="1:11" ht="12.75">
      <c r="A45" s="3" t="s">
        <v>36</v>
      </c>
      <c r="B45" s="2"/>
      <c r="C45" s="28"/>
      <c r="D45" s="28"/>
      <c r="E45" s="29"/>
      <c r="F45" s="30"/>
      <c r="G45" s="28"/>
      <c r="H45" s="31"/>
      <c r="I45" s="32"/>
      <c r="J45" s="28"/>
      <c r="K45" s="29"/>
    </row>
    <row r="46" spans="1:11" ht="12.75">
      <c r="A46" s="3" t="s">
        <v>37</v>
      </c>
      <c r="B46" s="2"/>
      <c r="C46" s="23"/>
      <c r="D46" s="23"/>
      <c r="E46" s="24"/>
      <c r="F46" s="25"/>
      <c r="G46" s="23"/>
      <c r="H46" s="26"/>
      <c r="I46" s="27"/>
      <c r="J46" s="23"/>
      <c r="K46" s="24"/>
    </row>
    <row r="47" spans="1:11" ht="12.75">
      <c r="A47" s="1" t="s">
        <v>38</v>
      </c>
      <c r="B47" s="4" t="s">
        <v>39</v>
      </c>
      <c r="C47" s="18"/>
      <c r="D47" s="18"/>
      <c r="E47" s="33"/>
      <c r="F47" s="34"/>
      <c r="G47" s="18"/>
      <c r="H47" s="35"/>
      <c r="I47" s="20"/>
      <c r="J47" s="18"/>
      <c r="K47" s="33"/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302212338</v>
      </c>
      <c r="D48" s="50">
        <f t="shared" si="9"/>
        <v>301003803</v>
      </c>
      <c r="E48" s="51">
        <f t="shared" si="9"/>
        <v>69082147</v>
      </c>
      <c r="F48" s="52">
        <f t="shared" si="9"/>
        <v>342193255</v>
      </c>
      <c r="G48" s="50">
        <f t="shared" si="9"/>
        <v>291071505</v>
      </c>
      <c r="H48" s="53">
        <f t="shared" si="9"/>
        <v>291071505</v>
      </c>
      <c r="I48" s="54">
        <f t="shared" si="9"/>
        <v>281616889</v>
      </c>
      <c r="J48" s="50">
        <f t="shared" si="9"/>
        <v>287136473</v>
      </c>
      <c r="K48" s="51">
        <f t="shared" si="9"/>
        <v>304582328</v>
      </c>
    </row>
    <row r="49" spans="1:11" ht="12.75">
      <c r="A49" s="10" t="s">
        <v>56</v>
      </c>
      <c r="B49" s="11"/>
      <c r="C49" s="55">
        <f>+C25-C48</f>
        <v>9643103</v>
      </c>
      <c r="D49" s="55">
        <f aca="true" t="shared" si="10" ref="D49:K49">+D25-D48</f>
        <v>-40398777</v>
      </c>
      <c r="E49" s="56">
        <f t="shared" si="10"/>
        <v>-91814295</v>
      </c>
      <c r="F49" s="57">
        <f t="shared" si="10"/>
        <v>36</v>
      </c>
      <c r="G49" s="55">
        <f t="shared" si="10"/>
        <v>-13998986</v>
      </c>
      <c r="H49" s="58">
        <f t="shared" si="10"/>
        <v>-13998986</v>
      </c>
      <c r="I49" s="59">
        <f t="shared" si="10"/>
        <v>-39068121</v>
      </c>
      <c r="J49" s="55">
        <f t="shared" si="10"/>
        <v>-38608031</v>
      </c>
      <c r="K49" s="56">
        <f t="shared" si="10"/>
        <v>-47600095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7018103963</v>
      </c>
      <c r="D5" s="18">
        <f aca="true" t="shared" si="0" ref="D5:K5">SUM(D6:D8)</f>
        <v>7335232824</v>
      </c>
      <c r="E5" s="19">
        <f t="shared" si="0"/>
        <v>8447404128</v>
      </c>
      <c r="F5" s="20">
        <f t="shared" si="0"/>
        <v>8338552208</v>
      </c>
      <c r="G5" s="18">
        <f t="shared" si="0"/>
        <v>8912025801</v>
      </c>
      <c r="H5" s="21">
        <f t="shared" si="0"/>
        <v>8912025801</v>
      </c>
      <c r="I5" s="22">
        <f t="shared" si="0"/>
        <v>9527960573</v>
      </c>
      <c r="J5" s="18">
        <f t="shared" si="0"/>
        <v>10207643809</v>
      </c>
      <c r="K5" s="21">
        <f t="shared" si="0"/>
        <v>11048224029</v>
      </c>
    </row>
    <row r="6" spans="1:11" ht="12.75">
      <c r="A6" s="3" t="s">
        <v>20</v>
      </c>
      <c r="B6" s="2"/>
      <c r="C6" s="23">
        <v>1562307</v>
      </c>
      <c r="D6" s="23">
        <v>1344076</v>
      </c>
      <c r="E6" s="24"/>
      <c r="F6" s="25"/>
      <c r="G6" s="23"/>
      <c r="H6" s="26"/>
      <c r="I6" s="27"/>
      <c r="J6" s="23"/>
      <c r="K6" s="24"/>
    </row>
    <row r="7" spans="1:11" ht="12.75">
      <c r="A7" s="3" t="s">
        <v>21</v>
      </c>
      <c r="B7" s="2"/>
      <c r="C7" s="28">
        <v>7016541656</v>
      </c>
      <c r="D7" s="28">
        <v>7333888748</v>
      </c>
      <c r="E7" s="29">
        <v>8447404128</v>
      </c>
      <c r="F7" s="30">
        <v>8338552208</v>
      </c>
      <c r="G7" s="28">
        <v>8912025801</v>
      </c>
      <c r="H7" s="31">
        <v>8912025801</v>
      </c>
      <c r="I7" s="32">
        <v>9527960573</v>
      </c>
      <c r="J7" s="28">
        <v>10207643809</v>
      </c>
      <c r="K7" s="29">
        <v>11048224029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877434853</v>
      </c>
      <c r="D9" s="18">
        <f aca="true" t="shared" si="1" ref="D9:K9">SUM(D10:D14)</f>
        <v>1401218105</v>
      </c>
      <c r="E9" s="33">
        <f t="shared" si="1"/>
        <v>1789719453</v>
      </c>
      <c r="F9" s="34">
        <f t="shared" si="1"/>
        <v>1811110122</v>
      </c>
      <c r="G9" s="18">
        <f t="shared" si="1"/>
        <v>2638558162</v>
      </c>
      <c r="H9" s="35">
        <f t="shared" si="1"/>
        <v>2638558162</v>
      </c>
      <c r="I9" s="20">
        <f t="shared" si="1"/>
        <v>2167228804</v>
      </c>
      <c r="J9" s="18">
        <f t="shared" si="1"/>
        <v>2284423131</v>
      </c>
      <c r="K9" s="33">
        <f t="shared" si="1"/>
        <v>2348528275</v>
      </c>
    </row>
    <row r="10" spans="1:11" ht="12.75">
      <c r="A10" s="3" t="s">
        <v>24</v>
      </c>
      <c r="B10" s="2"/>
      <c r="C10" s="23">
        <v>31218650</v>
      </c>
      <c r="D10" s="23">
        <v>36791182</v>
      </c>
      <c r="E10" s="24">
        <v>196460762</v>
      </c>
      <c r="F10" s="25">
        <v>215641622</v>
      </c>
      <c r="G10" s="23">
        <v>215741622</v>
      </c>
      <c r="H10" s="26">
        <v>215741622</v>
      </c>
      <c r="I10" s="27">
        <v>232886101</v>
      </c>
      <c r="J10" s="23">
        <v>245130164</v>
      </c>
      <c r="K10" s="24">
        <v>253127947</v>
      </c>
    </row>
    <row r="11" spans="1:11" ht="12.75">
      <c r="A11" s="3" t="s">
        <v>25</v>
      </c>
      <c r="B11" s="2"/>
      <c r="C11" s="23">
        <v>30694220</v>
      </c>
      <c r="D11" s="23">
        <v>22490402</v>
      </c>
      <c r="E11" s="24">
        <v>14733172</v>
      </c>
      <c r="F11" s="25">
        <v>15699319</v>
      </c>
      <c r="G11" s="23">
        <v>16096096</v>
      </c>
      <c r="H11" s="26">
        <v>16096096</v>
      </c>
      <c r="I11" s="27">
        <v>15890808</v>
      </c>
      <c r="J11" s="23">
        <v>18289916</v>
      </c>
      <c r="K11" s="24">
        <v>19210568</v>
      </c>
    </row>
    <row r="12" spans="1:11" ht="12.75">
      <c r="A12" s="3" t="s">
        <v>26</v>
      </c>
      <c r="B12" s="2"/>
      <c r="C12" s="23">
        <v>2973896</v>
      </c>
      <c r="D12" s="23">
        <v>328287677</v>
      </c>
      <c r="E12" s="24">
        <v>174465276</v>
      </c>
      <c r="F12" s="25">
        <v>138720720</v>
      </c>
      <c r="G12" s="23">
        <v>239480530</v>
      </c>
      <c r="H12" s="26">
        <v>239480530</v>
      </c>
      <c r="I12" s="27">
        <v>145962362</v>
      </c>
      <c r="J12" s="23">
        <v>153844332</v>
      </c>
      <c r="K12" s="24">
        <v>162151926</v>
      </c>
    </row>
    <row r="13" spans="1:11" ht="12.75">
      <c r="A13" s="3" t="s">
        <v>27</v>
      </c>
      <c r="B13" s="2"/>
      <c r="C13" s="23">
        <v>581064988</v>
      </c>
      <c r="D13" s="23">
        <v>812838438</v>
      </c>
      <c r="E13" s="24">
        <v>1250791779</v>
      </c>
      <c r="F13" s="25">
        <v>1267275117</v>
      </c>
      <c r="G13" s="23">
        <v>2003245570</v>
      </c>
      <c r="H13" s="26">
        <v>2003245570</v>
      </c>
      <c r="I13" s="27">
        <v>1599133348</v>
      </c>
      <c r="J13" s="23">
        <v>1683771663</v>
      </c>
      <c r="K13" s="24">
        <v>1719563735</v>
      </c>
    </row>
    <row r="14" spans="1:11" ht="12.75">
      <c r="A14" s="3" t="s">
        <v>28</v>
      </c>
      <c r="B14" s="2"/>
      <c r="C14" s="28">
        <v>231483099</v>
      </c>
      <c r="D14" s="28">
        <v>200810406</v>
      </c>
      <c r="E14" s="29">
        <v>153268464</v>
      </c>
      <c r="F14" s="30">
        <v>173773344</v>
      </c>
      <c r="G14" s="28">
        <v>163994344</v>
      </c>
      <c r="H14" s="31">
        <v>163994344</v>
      </c>
      <c r="I14" s="32">
        <v>173356185</v>
      </c>
      <c r="J14" s="28">
        <v>183387056</v>
      </c>
      <c r="K14" s="29">
        <v>194474099</v>
      </c>
    </row>
    <row r="15" spans="1:11" ht="12.75">
      <c r="A15" s="1" t="s">
        <v>29</v>
      </c>
      <c r="B15" s="4"/>
      <c r="C15" s="18">
        <f>SUM(C16:C18)</f>
        <v>1235253821</v>
      </c>
      <c r="D15" s="18">
        <f aca="true" t="shared" si="2" ref="D15:K15">SUM(D16:D18)</f>
        <v>979724420</v>
      </c>
      <c r="E15" s="33">
        <f t="shared" si="2"/>
        <v>833397599</v>
      </c>
      <c r="F15" s="34">
        <f t="shared" si="2"/>
        <v>1074835336</v>
      </c>
      <c r="G15" s="18">
        <f t="shared" si="2"/>
        <v>1082535336</v>
      </c>
      <c r="H15" s="35">
        <f t="shared" si="2"/>
        <v>1082535336</v>
      </c>
      <c r="I15" s="20">
        <f t="shared" si="2"/>
        <v>1023070645</v>
      </c>
      <c r="J15" s="18">
        <f t="shared" si="2"/>
        <v>1237282383</v>
      </c>
      <c r="K15" s="33">
        <f t="shared" si="2"/>
        <v>1423267562</v>
      </c>
    </row>
    <row r="16" spans="1:11" ht="12.75">
      <c r="A16" s="3" t="s">
        <v>30</v>
      </c>
      <c r="B16" s="2"/>
      <c r="C16" s="23">
        <v>88135601</v>
      </c>
      <c r="D16" s="23">
        <v>53975352</v>
      </c>
      <c r="E16" s="24">
        <v>114906745</v>
      </c>
      <c r="F16" s="25">
        <v>69663603</v>
      </c>
      <c r="G16" s="23">
        <v>69663603</v>
      </c>
      <c r="H16" s="26">
        <v>69663603</v>
      </c>
      <c r="I16" s="27">
        <v>67291059</v>
      </c>
      <c r="J16" s="23">
        <v>47713589</v>
      </c>
      <c r="K16" s="24">
        <v>50290125</v>
      </c>
    </row>
    <row r="17" spans="1:11" ht="12.75">
      <c r="A17" s="3" t="s">
        <v>31</v>
      </c>
      <c r="B17" s="2"/>
      <c r="C17" s="23">
        <v>1131549518</v>
      </c>
      <c r="D17" s="23">
        <v>925719319</v>
      </c>
      <c r="E17" s="24">
        <v>718463746</v>
      </c>
      <c r="F17" s="25">
        <v>1005034177</v>
      </c>
      <c r="G17" s="23">
        <v>1012734177</v>
      </c>
      <c r="H17" s="26">
        <v>1012734177</v>
      </c>
      <c r="I17" s="27">
        <v>955635152</v>
      </c>
      <c r="J17" s="23">
        <v>1189416560</v>
      </c>
      <c r="K17" s="24">
        <v>1372816983</v>
      </c>
    </row>
    <row r="18" spans="1:11" ht="12.75">
      <c r="A18" s="3" t="s">
        <v>32</v>
      </c>
      <c r="B18" s="2"/>
      <c r="C18" s="23">
        <v>15568702</v>
      </c>
      <c r="D18" s="23">
        <v>29749</v>
      </c>
      <c r="E18" s="24">
        <v>27108</v>
      </c>
      <c r="F18" s="25">
        <v>137556</v>
      </c>
      <c r="G18" s="23">
        <v>137556</v>
      </c>
      <c r="H18" s="26">
        <v>137556</v>
      </c>
      <c r="I18" s="27">
        <v>144434</v>
      </c>
      <c r="J18" s="23">
        <v>152234</v>
      </c>
      <c r="K18" s="24">
        <v>160454</v>
      </c>
    </row>
    <row r="19" spans="1:11" ht="12.75">
      <c r="A19" s="1" t="s">
        <v>33</v>
      </c>
      <c r="B19" s="4"/>
      <c r="C19" s="18">
        <f>SUM(C20:C23)</f>
        <v>20260444287</v>
      </c>
      <c r="D19" s="18">
        <f aca="true" t="shared" si="3" ref="D19:K19">SUM(D20:D23)</f>
        <v>21800600026</v>
      </c>
      <c r="E19" s="33">
        <f t="shared" si="3"/>
        <v>23147402888</v>
      </c>
      <c r="F19" s="34">
        <f t="shared" si="3"/>
        <v>25988990718</v>
      </c>
      <c r="G19" s="18">
        <f t="shared" si="3"/>
        <v>25687331819</v>
      </c>
      <c r="H19" s="35">
        <f t="shared" si="3"/>
        <v>25687331819</v>
      </c>
      <c r="I19" s="20">
        <f t="shared" si="3"/>
        <v>28540978106</v>
      </c>
      <c r="J19" s="18">
        <f t="shared" si="3"/>
        <v>31919706789</v>
      </c>
      <c r="K19" s="33">
        <f t="shared" si="3"/>
        <v>35903950181</v>
      </c>
    </row>
    <row r="20" spans="1:11" ht="12.75">
      <c r="A20" s="3" t="s">
        <v>34</v>
      </c>
      <c r="B20" s="2"/>
      <c r="C20" s="23">
        <v>12799856612</v>
      </c>
      <c r="D20" s="23">
        <v>13644263166</v>
      </c>
      <c r="E20" s="24">
        <v>13738776455</v>
      </c>
      <c r="F20" s="25">
        <v>14551811345</v>
      </c>
      <c r="G20" s="23">
        <v>14825371248</v>
      </c>
      <c r="H20" s="26">
        <v>14825371248</v>
      </c>
      <c r="I20" s="27">
        <v>16533646562</v>
      </c>
      <c r="J20" s="23">
        <v>18372633878</v>
      </c>
      <c r="K20" s="24">
        <v>20713725739</v>
      </c>
    </row>
    <row r="21" spans="1:11" ht="12.75">
      <c r="A21" s="3" t="s">
        <v>35</v>
      </c>
      <c r="B21" s="2"/>
      <c r="C21" s="23">
        <v>5021194011</v>
      </c>
      <c r="D21" s="23">
        <v>5204690330</v>
      </c>
      <c r="E21" s="24">
        <v>4940477609</v>
      </c>
      <c r="F21" s="25">
        <v>8463829530</v>
      </c>
      <c r="G21" s="23">
        <v>6294488306</v>
      </c>
      <c r="H21" s="26">
        <v>6294488306</v>
      </c>
      <c r="I21" s="27">
        <v>6954240335</v>
      </c>
      <c r="J21" s="23">
        <v>7930550048</v>
      </c>
      <c r="K21" s="24">
        <v>8991753824</v>
      </c>
    </row>
    <row r="22" spans="1:11" ht="12.75">
      <c r="A22" s="3" t="s">
        <v>36</v>
      </c>
      <c r="B22" s="2"/>
      <c r="C22" s="28">
        <v>1057132300</v>
      </c>
      <c r="D22" s="28">
        <v>1112770700</v>
      </c>
      <c r="E22" s="29">
        <v>2136369831</v>
      </c>
      <c r="F22" s="30">
        <v>1026922694</v>
      </c>
      <c r="G22" s="28">
        <v>2619350210</v>
      </c>
      <c r="H22" s="31">
        <v>2619350210</v>
      </c>
      <c r="I22" s="32">
        <v>2892459767</v>
      </c>
      <c r="J22" s="28">
        <v>3266783036</v>
      </c>
      <c r="K22" s="29">
        <v>3638698092</v>
      </c>
    </row>
    <row r="23" spans="1:11" ht="12.75">
      <c r="A23" s="3" t="s">
        <v>37</v>
      </c>
      <c r="B23" s="2"/>
      <c r="C23" s="23">
        <v>1382261364</v>
      </c>
      <c r="D23" s="23">
        <v>1838875830</v>
      </c>
      <c r="E23" s="24">
        <v>2331778993</v>
      </c>
      <c r="F23" s="25">
        <v>1946427149</v>
      </c>
      <c r="G23" s="23">
        <v>1948122055</v>
      </c>
      <c r="H23" s="26">
        <v>1948122055</v>
      </c>
      <c r="I23" s="27">
        <v>2160631442</v>
      </c>
      <c r="J23" s="23">
        <v>2349739827</v>
      </c>
      <c r="K23" s="24">
        <v>2559772526</v>
      </c>
    </row>
    <row r="24" spans="1:11" ht="12.75">
      <c r="A24" s="1" t="s">
        <v>38</v>
      </c>
      <c r="B24" s="4" t="s">
        <v>39</v>
      </c>
      <c r="C24" s="18">
        <v>257022147</v>
      </c>
      <c r="D24" s="18">
        <v>14210456</v>
      </c>
      <c r="E24" s="33">
        <v>315142974</v>
      </c>
      <c r="F24" s="34">
        <v>363336952</v>
      </c>
      <c r="G24" s="18">
        <v>363336952</v>
      </c>
      <c r="H24" s="35">
        <v>363336952</v>
      </c>
      <c r="I24" s="20">
        <v>331737293</v>
      </c>
      <c r="J24" s="18">
        <v>349651110</v>
      </c>
      <c r="K24" s="33">
        <v>368532271</v>
      </c>
    </row>
    <row r="25" spans="1:11" ht="12.75">
      <c r="A25" s="5" t="s">
        <v>40</v>
      </c>
      <c r="B25" s="6" t="s">
        <v>41</v>
      </c>
      <c r="C25" s="50">
        <f>+C5+C9+C15+C19+C24</f>
        <v>29648259071</v>
      </c>
      <c r="D25" s="50">
        <f aca="true" t="shared" si="4" ref="D25:K25">+D5+D9+D15+D19+D24</f>
        <v>31530985831</v>
      </c>
      <c r="E25" s="51">
        <f t="shared" si="4"/>
        <v>34533067042</v>
      </c>
      <c r="F25" s="52">
        <f t="shared" si="4"/>
        <v>37576825336</v>
      </c>
      <c r="G25" s="50">
        <f t="shared" si="4"/>
        <v>38683788070</v>
      </c>
      <c r="H25" s="53">
        <f t="shared" si="4"/>
        <v>38683788070</v>
      </c>
      <c r="I25" s="54">
        <f t="shared" si="4"/>
        <v>41590975421</v>
      </c>
      <c r="J25" s="50">
        <f t="shared" si="4"/>
        <v>45998707222</v>
      </c>
      <c r="K25" s="51">
        <f t="shared" si="4"/>
        <v>51092502318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3314846206</v>
      </c>
      <c r="D28" s="18">
        <f t="shared" si="5"/>
        <v>2281481509</v>
      </c>
      <c r="E28" s="19">
        <f t="shared" si="5"/>
        <v>3807133896</v>
      </c>
      <c r="F28" s="20">
        <f t="shared" si="5"/>
        <v>4997929952</v>
      </c>
      <c r="G28" s="18">
        <f t="shared" si="5"/>
        <v>4886954299</v>
      </c>
      <c r="H28" s="21">
        <f t="shared" si="5"/>
        <v>4886954299</v>
      </c>
      <c r="I28" s="22">
        <f t="shared" si="5"/>
        <v>5071405286</v>
      </c>
      <c r="J28" s="18">
        <f t="shared" si="5"/>
        <v>5653998706</v>
      </c>
      <c r="K28" s="21">
        <f t="shared" si="5"/>
        <v>6415943517</v>
      </c>
    </row>
    <row r="29" spans="1:11" ht="12.75">
      <c r="A29" s="3" t="s">
        <v>20</v>
      </c>
      <c r="B29" s="2"/>
      <c r="C29" s="23">
        <v>647638308</v>
      </c>
      <c r="D29" s="23">
        <v>683447023</v>
      </c>
      <c r="E29" s="24">
        <v>484208392</v>
      </c>
      <c r="F29" s="25">
        <v>516748480</v>
      </c>
      <c r="G29" s="23">
        <v>534342849</v>
      </c>
      <c r="H29" s="26">
        <v>534342849</v>
      </c>
      <c r="I29" s="27">
        <v>523844214</v>
      </c>
      <c r="J29" s="23">
        <v>558081818</v>
      </c>
      <c r="K29" s="24">
        <v>595052136</v>
      </c>
    </row>
    <row r="30" spans="1:11" ht="12.75">
      <c r="A30" s="3" t="s">
        <v>21</v>
      </c>
      <c r="B30" s="2"/>
      <c r="C30" s="28">
        <v>2667207898</v>
      </c>
      <c r="D30" s="28">
        <v>1598034486</v>
      </c>
      <c r="E30" s="29">
        <v>3266188033</v>
      </c>
      <c r="F30" s="30">
        <v>4416788358</v>
      </c>
      <c r="G30" s="28">
        <v>4258291811</v>
      </c>
      <c r="H30" s="31">
        <v>4258291811</v>
      </c>
      <c r="I30" s="32">
        <v>4468159429</v>
      </c>
      <c r="J30" s="28">
        <v>5011386132</v>
      </c>
      <c r="K30" s="29">
        <v>5730843243</v>
      </c>
    </row>
    <row r="31" spans="1:11" ht="12.75">
      <c r="A31" s="3" t="s">
        <v>22</v>
      </c>
      <c r="B31" s="2"/>
      <c r="C31" s="23"/>
      <c r="D31" s="23"/>
      <c r="E31" s="24">
        <v>56737471</v>
      </c>
      <c r="F31" s="25">
        <v>64393114</v>
      </c>
      <c r="G31" s="23">
        <v>94319639</v>
      </c>
      <c r="H31" s="26">
        <v>94319639</v>
      </c>
      <c r="I31" s="27">
        <v>79401643</v>
      </c>
      <c r="J31" s="23">
        <v>84530756</v>
      </c>
      <c r="K31" s="24">
        <v>90048138</v>
      </c>
    </row>
    <row r="32" spans="1:11" ht="12.75">
      <c r="A32" s="1" t="s">
        <v>23</v>
      </c>
      <c r="B32" s="2"/>
      <c r="C32" s="18">
        <f aca="true" t="shared" si="6" ref="C32:K32">SUM(C33:C37)</f>
        <v>3179406812</v>
      </c>
      <c r="D32" s="18">
        <f t="shared" si="6"/>
        <v>4916402667</v>
      </c>
      <c r="E32" s="33">
        <f t="shared" si="6"/>
        <v>6157244509</v>
      </c>
      <c r="F32" s="34">
        <f t="shared" si="6"/>
        <v>5379972643</v>
      </c>
      <c r="G32" s="18">
        <f t="shared" si="6"/>
        <v>5969332516</v>
      </c>
      <c r="H32" s="35">
        <f t="shared" si="6"/>
        <v>5969332516</v>
      </c>
      <c r="I32" s="20">
        <f t="shared" si="6"/>
        <v>6029409189</v>
      </c>
      <c r="J32" s="18">
        <f t="shared" si="6"/>
        <v>6463548748</v>
      </c>
      <c r="K32" s="33">
        <f t="shared" si="6"/>
        <v>6877991166</v>
      </c>
    </row>
    <row r="33" spans="1:11" ht="12.75">
      <c r="A33" s="3" t="s">
        <v>24</v>
      </c>
      <c r="B33" s="2"/>
      <c r="C33" s="23">
        <v>286903573</v>
      </c>
      <c r="D33" s="23">
        <v>410040371</v>
      </c>
      <c r="E33" s="24">
        <v>967400898</v>
      </c>
      <c r="F33" s="25">
        <v>732376589</v>
      </c>
      <c r="G33" s="23">
        <v>721720079</v>
      </c>
      <c r="H33" s="26">
        <v>721720079</v>
      </c>
      <c r="I33" s="27">
        <v>795421763</v>
      </c>
      <c r="J33" s="23">
        <v>853978831</v>
      </c>
      <c r="K33" s="24">
        <v>918119989</v>
      </c>
    </row>
    <row r="34" spans="1:11" ht="12.75">
      <c r="A34" s="3" t="s">
        <v>25</v>
      </c>
      <c r="B34" s="2"/>
      <c r="C34" s="23">
        <v>860003863</v>
      </c>
      <c r="D34" s="23">
        <v>904769602</v>
      </c>
      <c r="E34" s="24">
        <v>983625888</v>
      </c>
      <c r="F34" s="25">
        <v>1013020658</v>
      </c>
      <c r="G34" s="23">
        <v>1046802975</v>
      </c>
      <c r="H34" s="26">
        <v>1046802975</v>
      </c>
      <c r="I34" s="27">
        <v>1105988145</v>
      </c>
      <c r="J34" s="23">
        <v>1184158059</v>
      </c>
      <c r="K34" s="24">
        <v>1268167892</v>
      </c>
    </row>
    <row r="35" spans="1:11" ht="12.75">
      <c r="A35" s="3" t="s">
        <v>26</v>
      </c>
      <c r="B35" s="2"/>
      <c r="C35" s="23">
        <v>379419305</v>
      </c>
      <c r="D35" s="23">
        <v>1772242483</v>
      </c>
      <c r="E35" s="24">
        <v>1752897514</v>
      </c>
      <c r="F35" s="25">
        <v>1556188816</v>
      </c>
      <c r="G35" s="23">
        <v>1658843478</v>
      </c>
      <c r="H35" s="26">
        <v>1658843478</v>
      </c>
      <c r="I35" s="27">
        <v>1976588487</v>
      </c>
      <c r="J35" s="23">
        <v>2118464134</v>
      </c>
      <c r="K35" s="24">
        <v>2271126728</v>
      </c>
    </row>
    <row r="36" spans="1:11" ht="12.75">
      <c r="A36" s="3" t="s">
        <v>27</v>
      </c>
      <c r="B36" s="2"/>
      <c r="C36" s="23">
        <v>510968524</v>
      </c>
      <c r="D36" s="23">
        <v>556532658</v>
      </c>
      <c r="E36" s="24">
        <v>1075539820</v>
      </c>
      <c r="F36" s="25">
        <v>652253280</v>
      </c>
      <c r="G36" s="23">
        <v>1114010257</v>
      </c>
      <c r="H36" s="26">
        <v>1114010257</v>
      </c>
      <c r="I36" s="27">
        <v>525811622</v>
      </c>
      <c r="J36" s="23">
        <v>556460667</v>
      </c>
      <c r="K36" s="24">
        <v>536220350</v>
      </c>
    </row>
    <row r="37" spans="1:11" ht="12.75">
      <c r="A37" s="3" t="s">
        <v>28</v>
      </c>
      <c r="B37" s="2"/>
      <c r="C37" s="28">
        <v>1142111547</v>
      </c>
      <c r="D37" s="28">
        <v>1272817553</v>
      </c>
      <c r="E37" s="29">
        <v>1377780389</v>
      </c>
      <c r="F37" s="30">
        <v>1426133300</v>
      </c>
      <c r="G37" s="28">
        <v>1427955727</v>
      </c>
      <c r="H37" s="31">
        <v>1427955727</v>
      </c>
      <c r="I37" s="32">
        <v>1625599172</v>
      </c>
      <c r="J37" s="28">
        <v>1750487057</v>
      </c>
      <c r="K37" s="29">
        <v>1884356207</v>
      </c>
    </row>
    <row r="38" spans="1:11" ht="12.75">
      <c r="A38" s="1" t="s">
        <v>29</v>
      </c>
      <c r="B38" s="4"/>
      <c r="C38" s="18">
        <f aca="true" t="shared" si="7" ref="C38:K38">SUM(C39:C41)</f>
        <v>3233648247</v>
      </c>
      <c r="D38" s="18">
        <f t="shared" si="7"/>
        <v>2376760589</v>
      </c>
      <c r="E38" s="33">
        <f t="shared" si="7"/>
        <v>2812797108</v>
      </c>
      <c r="F38" s="34">
        <f t="shared" si="7"/>
        <v>3324160691</v>
      </c>
      <c r="G38" s="18">
        <f t="shared" si="7"/>
        <v>3423681079</v>
      </c>
      <c r="H38" s="35">
        <f t="shared" si="7"/>
        <v>3423681079</v>
      </c>
      <c r="I38" s="20">
        <f t="shared" si="7"/>
        <v>3232713679</v>
      </c>
      <c r="J38" s="18">
        <f t="shared" si="7"/>
        <v>3410996514</v>
      </c>
      <c r="K38" s="33">
        <f t="shared" si="7"/>
        <v>3787791443</v>
      </c>
    </row>
    <row r="39" spans="1:11" ht="12.75">
      <c r="A39" s="3" t="s">
        <v>30</v>
      </c>
      <c r="B39" s="2"/>
      <c r="C39" s="23">
        <v>411354507</v>
      </c>
      <c r="D39" s="23">
        <v>545429816</v>
      </c>
      <c r="E39" s="24">
        <v>636081379</v>
      </c>
      <c r="F39" s="25">
        <v>702082191</v>
      </c>
      <c r="G39" s="23">
        <v>679319179</v>
      </c>
      <c r="H39" s="26">
        <v>679319179</v>
      </c>
      <c r="I39" s="27">
        <v>775479175</v>
      </c>
      <c r="J39" s="23">
        <v>788930463</v>
      </c>
      <c r="K39" s="24">
        <v>827107890</v>
      </c>
    </row>
    <row r="40" spans="1:11" ht="12.75">
      <c r="A40" s="3" t="s">
        <v>31</v>
      </c>
      <c r="B40" s="2"/>
      <c r="C40" s="23">
        <v>2746632358</v>
      </c>
      <c r="D40" s="23">
        <v>1734277614</v>
      </c>
      <c r="E40" s="24">
        <v>2085869476</v>
      </c>
      <c r="F40" s="25">
        <v>2529594535</v>
      </c>
      <c r="G40" s="23">
        <v>2653467824</v>
      </c>
      <c r="H40" s="26">
        <v>2653467824</v>
      </c>
      <c r="I40" s="27">
        <v>2354195717</v>
      </c>
      <c r="J40" s="23">
        <v>2511946911</v>
      </c>
      <c r="K40" s="24">
        <v>2842969647</v>
      </c>
    </row>
    <row r="41" spans="1:11" ht="12.75">
      <c r="A41" s="3" t="s">
        <v>32</v>
      </c>
      <c r="B41" s="2"/>
      <c r="C41" s="23">
        <v>75661382</v>
      </c>
      <c r="D41" s="23">
        <v>97053159</v>
      </c>
      <c r="E41" s="24">
        <v>90846253</v>
      </c>
      <c r="F41" s="25">
        <v>92483965</v>
      </c>
      <c r="G41" s="23">
        <v>90894076</v>
      </c>
      <c r="H41" s="26">
        <v>90894076</v>
      </c>
      <c r="I41" s="27">
        <v>103038787</v>
      </c>
      <c r="J41" s="23">
        <v>110119140</v>
      </c>
      <c r="K41" s="24">
        <v>117713906</v>
      </c>
    </row>
    <row r="42" spans="1:11" ht="12.75">
      <c r="A42" s="1" t="s">
        <v>33</v>
      </c>
      <c r="B42" s="4"/>
      <c r="C42" s="18">
        <f aca="true" t="shared" si="8" ref="C42:K42">SUM(C43:C46)</f>
        <v>17731328516</v>
      </c>
      <c r="D42" s="18">
        <f t="shared" si="8"/>
        <v>20753439840</v>
      </c>
      <c r="E42" s="33">
        <f t="shared" si="8"/>
        <v>19897041787</v>
      </c>
      <c r="F42" s="34">
        <f t="shared" si="8"/>
        <v>21364447767</v>
      </c>
      <c r="G42" s="18">
        <f t="shared" si="8"/>
        <v>21686515336</v>
      </c>
      <c r="H42" s="35">
        <f t="shared" si="8"/>
        <v>21686515336</v>
      </c>
      <c r="I42" s="20">
        <f t="shared" si="8"/>
        <v>24197397836</v>
      </c>
      <c r="J42" s="18">
        <f t="shared" si="8"/>
        <v>27335684989</v>
      </c>
      <c r="K42" s="33">
        <f t="shared" si="8"/>
        <v>30858892529</v>
      </c>
    </row>
    <row r="43" spans="1:11" ht="12.75">
      <c r="A43" s="3" t="s">
        <v>34</v>
      </c>
      <c r="B43" s="2"/>
      <c r="C43" s="23">
        <v>11780257021</v>
      </c>
      <c r="D43" s="23">
        <v>14298181993</v>
      </c>
      <c r="E43" s="24">
        <v>11986257588</v>
      </c>
      <c r="F43" s="25">
        <v>12993486368</v>
      </c>
      <c r="G43" s="23">
        <v>13046688026</v>
      </c>
      <c r="H43" s="26">
        <v>13046688026</v>
      </c>
      <c r="I43" s="27">
        <v>15012523731</v>
      </c>
      <c r="J43" s="23">
        <v>17059685715</v>
      </c>
      <c r="K43" s="24">
        <v>19398579959</v>
      </c>
    </row>
    <row r="44" spans="1:11" ht="12.75">
      <c r="A44" s="3" t="s">
        <v>35</v>
      </c>
      <c r="B44" s="2"/>
      <c r="C44" s="23">
        <v>4022627860</v>
      </c>
      <c r="D44" s="23">
        <v>4663467347</v>
      </c>
      <c r="E44" s="24">
        <v>5751893165</v>
      </c>
      <c r="F44" s="25">
        <v>6174294830</v>
      </c>
      <c r="G44" s="23">
        <v>6438275437</v>
      </c>
      <c r="H44" s="26">
        <v>6438275437</v>
      </c>
      <c r="I44" s="27">
        <v>6768659098</v>
      </c>
      <c r="J44" s="23">
        <v>7603799767</v>
      </c>
      <c r="K44" s="24">
        <v>8486196177</v>
      </c>
    </row>
    <row r="45" spans="1:11" ht="12.75">
      <c r="A45" s="3" t="s">
        <v>36</v>
      </c>
      <c r="B45" s="2"/>
      <c r="C45" s="28">
        <v>633112712</v>
      </c>
      <c r="D45" s="28">
        <v>595423087</v>
      </c>
      <c r="E45" s="29">
        <v>881484009</v>
      </c>
      <c r="F45" s="30">
        <v>1030021100</v>
      </c>
      <c r="G45" s="28">
        <v>1031445366</v>
      </c>
      <c r="H45" s="31">
        <v>1031445366</v>
      </c>
      <c r="I45" s="32">
        <v>1060345976</v>
      </c>
      <c r="J45" s="28">
        <v>1230480552</v>
      </c>
      <c r="K45" s="29">
        <v>1440699895</v>
      </c>
    </row>
    <row r="46" spans="1:11" ht="12.75">
      <c r="A46" s="3" t="s">
        <v>37</v>
      </c>
      <c r="B46" s="2"/>
      <c r="C46" s="23">
        <v>1295330923</v>
      </c>
      <c r="D46" s="23">
        <v>1196367413</v>
      </c>
      <c r="E46" s="24">
        <v>1277407025</v>
      </c>
      <c r="F46" s="25">
        <v>1166645469</v>
      </c>
      <c r="G46" s="23">
        <v>1170106507</v>
      </c>
      <c r="H46" s="26">
        <v>1170106507</v>
      </c>
      <c r="I46" s="27">
        <v>1355869031</v>
      </c>
      <c r="J46" s="23">
        <v>1441718955</v>
      </c>
      <c r="K46" s="24">
        <v>1533416498</v>
      </c>
    </row>
    <row r="47" spans="1:11" ht="12.75">
      <c r="A47" s="1" t="s">
        <v>38</v>
      </c>
      <c r="B47" s="4" t="s">
        <v>39</v>
      </c>
      <c r="C47" s="18">
        <v>217618148</v>
      </c>
      <c r="D47" s="18">
        <v>23065339</v>
      </c>
      <c r="E47" s="33">
        <v>242780150</v>
      </c>
      <c r="F47" s="34">
        <v>249985243</v>
      </c>
      <c r="G47" s="18">
        <v>258580152</v>
      </c>
      <c r="H47" s="35">
        <v>258580152</v>
      </c>
      <c r="I47" s="20">
        <v>275105221</v>
      </c>
      <c r="J47" s="18">
        <v>296084673</v>
      </c>
      <c r="K47" s="33">
        <v>318729629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27676847929</v>
      </c>
      <c r="D48" s="50">
        <f t="shared" si="9"/>
        <v>30351149944</v>
      </c>
      <c r="E48" s="51">
        <f t="shared" si="9"/>
        <v>32916997450</v>
      </c>
      <c r="F48" s="52">
        <f t="shared" si="9"/>
        <v>35316496296</v>
      </c>
      <c r="G48" s="50">
        <f t="shared" si="9"/>
        <v>36225063382</v>
      </c>
      <c r="H48" s="53">
        <f t="shared" si="9"/>
        <v>36225063382</v>
      </c>
      <c r="I48" s="54">
        <f t="shared" si="9"/>
        <v>38806031211</v>
      </c>
      <c r="J48" s="50">
        <f t="shared" si="9"/>
        <v>43160313630</v>
      </c>
      <c r="K48" s="51">
        <f t="shared" si="9"/>
        <v>48259348284</v>
      </c>
    </row>
    <row r="49" spans="1:11" ht="12.75">
      <c r="A49" s="10" t="s">
        <v>56</v>
      </c>
      <c r="B49" s="11"/>
      <c r="C49" s="55">
        <f>+C25-C48</f>
        <v>1971411142</v>
      </c>
      <c r="D49" s="55">
        <f aca="true" t="shared" si="10" ref="D49:K49">+D25-D48</f>
        <v>1179835887</v>
      </c>
      <c r="E49" s="56">
        <f t="shared" si="10"/>
        <v>1616069592</v>
      </c>
      <c r="F49" s="57">
        <f t="shared" si="10"/>
        <v>2260329040</v>
      </c>
      <c r="G49" s="55">
        <f t="shared" si="10"/>
        <v>2458724688</v>
      </c>
      <c r="H49" s="58">
        <f t="shared" si="10"/>
        <v>2458724688</v>
      </c>
      <c r="I49" s="59">
        <f t="shared" si="10"/>
        <v>2784944210</v>
      </c>
      <c r="J49" s="55">
        <f t="shared" si="10"/>
        <v>2838393592</v>
      </c>
      <c r="K49" s="56">
        <f t="shared" si="10"/>
        <v>2833154034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14422078000</v>
      </c>
      <c r="D5" s="18">
        <f aca="true" t="shared" si="0" ref="D5:K5">SUM(D6:D8)</f>
        <v>15100195673</v>
      </c>
      <c r="E5" s="19">
        <f t="shared" si="0"/>
        <v>20889741277</v>
      </c>
      <c r="F5" s="20">
        <f t="shared" si="0"/>
        <v>18656199799</v>
      </c>
      <c r="G5" s="18">
        <f t="shared" si="0"/>
        <v>19568043718</v>
      </c>
      <c r="H5" s="21">
        <f t="shared" si="0"/>
        <v>19568043718</v>
      </c>
      <c r="I5" s="22">
        <f t="shared" si="0"/>
        <v>21472430037</v>
      </c>
      <c r="J5" s="18">
        <f t="shared" si="0"/>
        <v>23054309000</v>
      </c>
      <c r="K5" s="21">
        <f t="shared" si="0"/>
        <v>24883080000</v>
      </c>
    </row>
    <row r="6" spans="1:11" ht="12.75">
      <c r="A6" s="3" t="s">
        <v>20</v>
      </c>
      <c r="B6" s="2"/>
      <c r="C6" s="23">
        <v>61858000</v>
      </c>
      <c r="D6" s="23">
        <v>5323087</v>
      </c>
      <c r="E6" s="24">
        <v>66808607</v>
      </c>
      <c r="F6" s="25">
        <v>6335004</v>
      </c>
      <c r="G6" s="23">
        <v>7350004</v>
      </c>
      <c r="H6" s="26">
        <v>7350004</v>
      </c>
      <c r="I6" s="27">
        <v>158004</v>
      </c>
      <c r="J6" s="23">
        <v>167000</v>
      </c>
      <c r="K6" s="24">
        <v>176000</v>
      </c>
    </row>
    <row r="7" spans="1:11" ht="12.75">
      <c r="A7" s="3" t="s">
        <v>21</v>
      </c>
      <c r="B7" s="2"/>
      <c r="C7" s="28">
        <v>14360220000</v>
      </c>
      <c r="D7" s="28">
        <v>15094872586</v>
      </c>
      <c r="E7" s="29">
        <v>20822932670</v>
      </c>
      <c r="F7" s="30">
        <v>18649864795</v>
      </c>
      <c r="G7" s="28">
        <v>19560693714</v>
      </c>
      <c r="H7" s="31">
        <v>19560693714</v>
      </c>
      <c r="I7" s="32">
        <v>21472272033</v>
      </c>
      <c r="J7" s="28">
        <v>23054142000</v>
      </c>
      <c r="K7" s="29">
        <v>24882904000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2531726000</v>
      </c>
      <c r="D9" s="18">
        <f aca="true" t="shared" si="1" ref="D9:K9">SUM(D10:D14)</f>
        <v>2494785199</v>
      </c>
      <c r="E9" s="33">
        <f t="shared" si="1"/>
        <v>2469053782</v>
      </c>
      <c r="F9" s="34">
        <f t="shared" si="1"/>
        <v>2953332978</v>
      </c>
      <c r="G9" s="18">
        <f t="shared" si="1"/>
        <v>3022517015</v>
      </c>
      <c r="H9" s="35">
        <f t="shared" si="1"/>
        <v>3022517015</v>
      </c>
      <c r="I9" s="20">
        <f t="shared" si="1"/>
        <v>3340500333</v>
      </c>
      <c r="J9" s="18">
        <f t="shared" si="1"/>
        <v>3375119999</v>
      </c>
      <c r="K9" s="33">
        <f t="shared" si="1"/>
        <v>3332506003</v>
      </c>
    </row>
    <row r="10" spans="1:11" ht="12.75">
      <c r="A10" s="3" t="s">
        <v>24</v>
      </c>
      <c r="B10" s="2"/>
      <c r="C10" s="23">
        <v>121930000</v>
      </c>
      <c r="D10" s="23">
        <v>135137415</v>
      </c>
      <c r="E10" s="24">
        <v>90397234</v>
      </c>
      <c r="F10" s="25">
        <v>128100068</v>
      </c>
      <c r="G10" s="23">
        <v>139309130</v>
      </c>
      <c r="H10" s="26">
        <v>139309130</v>
      </c>
      <c r="I10" s="27">
        <v>140048024</v>
      </c>
      <c r="J10" s="23">
        <v>156422000</v>
      </c>
      <c r="K10" s="24">
        <v>154262000</v>
      </c>
    </row>
    <row r="11" spans="1:11" ht="12.75">
      <c r="A11" s="3" t="s">
        <v>25</v>
      </c>
      <c r="B11" s="2"/>
      <c r="C11" s="23">
        <v>128383000</v>
      </c>
      <c r="D11" s="23">
        <v>108857000</v>
      </c>
      <c r="E11" s="24">
        <v>72769389</v>
      </c>
      <c r="F11" s="25">
        <v>68427965</v>
      </c>
      <c r="G11" s="23">
        <v>111509578</v>
      </c>
      <c r="H11" s="26">
        <v>111509578</v>
      </c>
      <c r="I11" s="27">
        <v>97905342</v>
      </c>
      <c r="J11" s="23">
        <v>111597000</v>
      </c>
      <c r="K11" s="24">
        <v>110650002</v>
      </c>
    </row>
    <row r="12" spans="1:11" ht="12.75">
      <c r="A12" s="3" t="s">
        <v>26</v>
      </c>
      <c r="B12" s="2"/>
      <c r="C12" s="23">
        <v>695097000</v>
      </c>
      <c r="D12" s="23">
        <v>647151466</v>
      </c>
      <c r="E12" s="24">
        <v>761682013</v>
      </c>
      <c r="F12" s="25">
        <v>959530992</v>
      </c>
      <c r="G12" s="23">
        <v>1085723636</v>
      </c>
      <c r="H12" s="26">
        <v>1085723636</v>
      </c>
      <c r="I12" s="27">
        <v>1458840992</v>
      </c>
      <c r="J12" s="23">
        <v>1479486000</v>
      </c>
      <c r="K12" s="24">
        <v>1556422000</v>
      </c>
    </row>
    <row r="13" spans="1:11" ht="12.75">
      <c r="A13" s="3" t="s">
        <v>27</v>
      </c>
      <c r="B13" s="2"/>
      <c r="C13" s="23">
        <v>1388556000</v>
      </c>
      <c r="D13" s="23">
        <v>1425514518</v>
      </c>
      <c r="E13" s="24">
        <v>1349858348</v>
      </c>
      <c r="F13" s="25">
        <v>1608665953</v>
      </c>
      <c r="G13" s="23">
        <v>1491571671</v>
      </c>
      <c r="H13" s="26">
        <v>1491571671</v>
      </c>
      <c r="I13" s="27">
        <v>1450925975</v>
      </c>
      <c r="J13" s="23">
        <v>1450349999</v>
      </c>
      <c r="K13" s="24">
        <v>1329317001</v>
      </c>
    </row>
    <row r="14" spans="1:11" ht="12.75">
      <c r="A14" s="3" t="s">
        <v>28</v>
      </c>
      <c r="B14" s="2"/>
      <c r="C14" s="28">
        <v>197760000</v>
      </c>
      <c r="D14" s="28">
        <v>178124800</v>
      </c>
      <c r="E14" s="29">
        <v>194346798</v>
      </c>
      <c r="F14" s="30">
        <v>188608000</v>
      </c>
      <c r="G14" s="28">
        <v>194403000</v>
      </c>
      <c r="H14" s="31">
        <v>194403000</v>
      </c>
      <c r="I14" s="32">
        <v>192780000</v>
      </c>
      <c r="J14" s="28">
        <v>177265000</v>
      </c>
      <c r="K14" s="29">
        <v>181855000</v>
      </c>
    </row>
    <row r="15" spans="1:11" ht="12.75">
      <c r="A15" s="1" t="s">
        <v>29</v>
      </c>
      <c r="B15" s="4"/>
      <c r="C15" s="18">
        <f>SUM(C16:C18)</f>
        <v>2356199000</v>
      </c>
      <c r="D15" s="18">
        <f aca="true" t="shared" si="2" ref="D15:K15">SUM(D16:D18)</f>
        <v>2128594319</v>
      </c>
      <c r="E15" s="33">
        <f t="shared" si="2"/>
        <v>2129541712</v>
      </c>
      <c r="F15" s="34">
        <f t="shared" si="2"/>
        <v>2925038011</v>
      </c>
      <c r="G15" s="18">
        <f t="shared" si="2"/>
        <v>2804705004</v>
      </c>
      <c r="H15" s="35">
        <f t="shared" si="2"/>
        <v>2804705004</v>
      </c>
      <c r="I15" s="20">
        <f t="shared" si="2"/>
        <v>3104329319</v>
      </c>
      <c r="J15" s="18">
        <f t="shared" si="2"/>
        <v>3313324003</v>
      </c>
      <c r="K15" s="33">
        <f t="shared" si="2"/>
        <v>3895174000</v>
      </c>
    </row>
    <row r="16" spans="1:11" ht="12.75">
      <c r="A16" s="3" t="s">
        <v>30</v>
      </c>
      <c r="B16" s="2"/>
      <c r="C16" s="23">
        <v>790814000</v>
      </c>
      <c r="D16" s="23">
        <v>703889064</v>
      </c>
      <c r="E16" s="24">
        <v>250256955</v>
      </c>
      <c r="F16" s="25">
        <v>793193008</v>
      </c>
      <c r="G16" s="23">
        <v>773404015</v>
      </c>
      <c r="H16" s="26">
        <v>773404015</v>
      </c>
      <c r="I16" s="27">
        <v>872368974</v>
      </c>
      <c r="J16" s="23">
        <v>899526001</v>
      </c>
      <c r="K16" s="24">
        <v>921464000</v>
      </c>
    </row>
    <row r="17" spans="1:11" ht="12.75">
      <c r="A17" s="3" t="s">
        <v>31</v>
      </c>
      <c r="B17" s="2"/>
      <c r="C17" s="23">
        <v>1491487000</v>
      </c>
      <c r="D17" s="23">
        <v>1337480828</v>
      </c>
      <c r="E17" s="24">
        <v>1784061155</v>
      </c>
      <c r="F17" s="25">
        <v>2056285003</v>
      </c>
      <c r="G17" s="23">
        <v>1956000989</v>
      </c>
      <c r="H17" s="26">
        <v>1956000989</v>
      </c>
      <c r="I17" s="27">
        <v>2156610345</v>
      </c>
      <c r="J17" s="23">
        <v>2338104002</v>
      </c>
      <c r="K17" s="24">
        <v>2894080000</v>
      </c>
    </row>
    <row r="18" spans="1:11" ht="12.75">
      <c r="A18" s="3" t="s">
        <v>32</v>
      </c>
      <c r="B18" s="2"/>
      <c r="C18" s="23">
        <v>73898000</v>
      </c>
      <c r="D18" s="23">
        <v>87224427</v>
      </c>
      <c r="E18" s="24">
        <v>95223602</v>
      </c>
      <c r="F18" s="25">
        <v>75560000</v>
      </c>
      <c r="G18" s="23">
        <v>75300000</v>
      </c>
      <c r="H18" s="26">
        <v>75300000</v>
      </c>
      <c r="I18" s="27">
        <v>75350000</v>
      </c>
      <c r="J18" s="23">
        <v>75694000</v>
      </c>
      <c r="K18" s="24">
        <v>79630000</v>
      </c>
    </row>
    <row r="19" spans="1:11" ht="12.75">
      <c r="A19" s="1" t="s">
        <v>33</v>
      </c>
      <c r="B19" s="4"/>
      <c r="C19" s="18">
        <f>SUM(C20:C23)</f>
        <v>24916989000</v>
      </c>
      <c r="D19" s="18">
        <f aca="true" t="shared" si="3" ref="D19:K19">SUM(D20:D23)</f>
        <v>25877958028</v>
      </c>
      <c r="E19" s="33">
        <f t="shared" si="3"/>
        <v>27185664328</v>
      </c>
      <c r="F19" s="34">
        <f t="shared" si="3"/>
        <v>31126056001</v>
      </c>
      <c r="G19" s="18">
        <f t="shared" si="3"/>
        <v>30149179248</v>
      </c>
      <c r="H19" s="35">
        <f t="shared" si="3"/>
        <v>30149179248</v>
      </c>
      <c r="I19" s="20">
        <f t="shared" si="3"/>
        <v>32756125101</v>
      </c>
      <c r="J19" s="18">
        <f t="shared" si="3"/>
        <v>35541579999</v>
      </c>
      <c r="K19" s="33">
        <f t="shared" si="3"/>
        <v>37694162997</v>
      </c>
    </row>
    <row r="20" spans="1:11" ht="12.75">
      <c r="A20" s="3" t="s">
        <v>34</v>
      </c>
      <c r="B20" s="2"/>
      <c r="C20" s="23">
        <v>15276232000</v>
      </c>
      <c r="D20" s="23">
        <v>15952028755</v>
      </c>
      <c r="E20" s="24">
        <v>14717435133</v>
      </c>
      <c r="F20" s="25">
        <v>17484718331</v>
      </c>
      <c r="G20" s="23">
        <v>16411615950</v>
      </c>
      <c r="H20" s="26">
        <v>16411615950</v>
      </c>
      <c r="I20" s="27">
        <v>17766658107</v>
      </c>
      <c r="J20" s="23">
        <v>19314350000</v>
      </c>
      <c r="K20" s="24">
        <v>20223791999</v>
      </c>
    </row>
    <row r="21" spans="1:11" ht="12.75">
      <c r="A21" s="3" t="s">
        <v>35</v>
      </c>
      <c r="B21" s="2"/>
      <c r="C21" s="23">
        <v>4893086000</v>
      </c>
      <c r="D21" s="23">
        <v>5080763294</v>
      </c>
      <c r="E21" s="24">
        <v>10765785415</v>
      </c>
      <c r="F21" s="25">
        <v>7165240656</v>
      </c>
      <c r="G21" s="23">
        <v>7156239289</v>
      </c>
      <c r="H21" s="26">
        <v>7156239289</v>
      </c>
      <c r="I21" s="27">
        <v>7836034800</v>
      </c>
      <c r="J21" s="23">
        <v>8515333801</v>
      </c>
      <c r="K21" s="24">
        <v>9196690201</v>
      </c>
    </row>
    <row r="22" spans="1:11" ht="12.75">
      <c r="A22" s="3" t="s">
        <v>36</v>
      </c>
      <c r="B22" s="2"/>
      <c r="C22" s="28">
        <v>3262057000</v>
      </c>
      <c r="D22" s="28">
        <v>3387175138</v>
      </c>
      <c r="E22" s="29"/>
      <c r="F22" s="30">
        <v>4776825999</v>
      </c>
      <c r="G22" s="28">
        <v>4770826002</v>
      </c>
      <c r="H22" s="31">
        <v>4770826002</v>
      </c>
      <c r="I22" s="32">
        <v>5224023198</v>
      </c>
      <c r="J22" s="28">
        <v>5676889200</v>
      </c>
      <c r="K22" s="29">
        <v>6131126801</v>
      </c>
    </row>
    <row r="23" spans="1:11" ht="12.75">
      <c r="A23" s="3" t="s">
        <v>37</v>
      </c>
      <c r="B23" s="2"/>
      <c r="C23" s="23">
        <v>1485614000</v>
      </c>
      <c r="D23" s="23">
        <v>1457990841</v>
      </c>
      <c r="E23" s="24">
        <v>1702443780</v>
      </c>
      <c r="F23" s="25">
        <v>1699271015</v>
      </c>
      <c r="G23" s="23">
        <v>1810498007</v>
      </c>
      <c r="H23" s="26">
        <v>1810498007</v>
      </c>
      <c r="I23" s="27">
        <v>1929408996</v>
      </c>
      <c r="J23" s="23">
        <v>2035006998</v>
      </c>
      <c r="K23" s="24">
        <v>2142553996</v>
      </c>
    </row>
    <row r="24" spans="1:11" ht="12.75">
      <c r="A24" s="1" t="s">
        <v>38</v>
      </c>
      <c r="B24" s="4" t="s">
        <v>39</v>
      </c>
      <c r="C24" s="18"/>
      <c r="D24" s="18"/>
      <c r="E24" s="33">
        <v>441278624</v>
      </c>
      <c r="F24" s="34"/>
      <c r="G24" s="18">
        <v>-1</v>
      </c>
      <c r="H24" s="35">
        <v>-1</v>
      </c>
      <c r="I24" s="20"/>
      <c r="J24" s="18"/>
      <c r="K24" s="33"/>
    </row>
    <row r="25" spans="1:11" ht="12.75">
      <c r="A25" s="5" t="s">
        <v>40</v>
      </c>
      <c r="B25" s="6" t="s">
        <v>41</v>
      </c>
      <c r="C25" s="50">
        <f>+C5+C9+C15+C19+C24</f>
        <v>44226992000</v>
      </c>
      <c r="D25" s="50">
        <f aca="true" t="shared" si="4" ref="D25:K25">+D5+D9+D15+D19+D24</f>
        <v>45601533219</v>
      </c>
      <c r="E25" s="51">
        <f t="shared" si="4"/>
        <v>53115279723</v>
      </c>
      <c r="F25" s="52">
        <f t="shared" si="4"/>
        <v>55660626789</v>
      </c>
      <c r="G25" s="50">
        <f t="shared" si="4"/>
        <v>55544444984</v>
      </c>
      <c r="H25" s="53">
        <f t="shared" si="4"/>
        <v>55544444984</v>
      </c>
      <c r="I25" s="54">
        <f t="shared" si="4"/>
        <v>60673384790</v>
      </c>
      <c r="J25" s="50">
        <f t="shared" si="4"/>
        <v>65284333001</v>
      </c>
      <c r="K25" s="51">
        <f t="shared" si="4"/>
        <v>69804923000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7570752000</v>
      </c>
      <c r="D28" s="18">
        <f t="shared" si="5"/>
        <v>7913749531</v>
      </c>
      <c r="E28" s="19">
        <f t="shared" si="5"/>
        <v>12068987331</v>
      </c>
      <c r="F28" s="20">
        <f t="shared" si="5"/>
        <v>8597626722</v>
      </c>
      <c r="G28" s="18">
        <f t="shared" si="5"/>
        <v>8723038294</v>
      </c>
      <c r="H28" s="21">
        <f t="shared" si="5"/>
        <v>8723038294</v>
      </c>
      <c r="I28" s="22">
        <f t="shared" si="5"/>
        <v>9902022624</v>
      </c>
      <c r="J28" s="18">
        <f t="shared" si="5"/>
        <v>10404267003</v>
      </c>
      <c r="K28" s="21">
        <f t="shared" si="5"/>
        <v>10721681002</v>
      </c>
    </row>
    <row r="29" spans="1:11" ht="12.75">
      <c r="A29" s="3" t="s">
        <v>20</v>
      </c>
      <c r="B29" s="2"/>
      <c r="C29" s="23">
        <v>1688052000</v>
      </c>
      <c r="D29" s="23">
        <v>1304084571</v>
      </c>
      <c r="E29" s="24">
        <v>1397425278</v>
      </c>
      <c r="F29" s="25">
        <v>1683101000</v>
      </c>
      <c r="G29" s="23">
        <v>1699884935</v>
      </c>
      <c r="H29" s="26">
        <v>1699884935</v>
      </c>
      <c r="I29" s="27">
        <v>1831999989</v>
      </c>
      <c r="J29" s="23">
        <v>1940195000</v>
      </c>
      <c r="K29" s="24">
        <v>2058000000</v>
      </c>
    </row>
    <row r="30" spans="1:11" ht="12.75">
      <c r="A30" s="3" t="s">
        <v>21</v>
      </c>
      <c r="B30" s="2"/>
      <c r="C30" s="28">
        <v>5882700000</v>
      </c>
      <c r="D30" s="28">
        <v>6609664960</v>
      </c>
      <c r="E30" s="29">
        <v>10671562053</v>
      </c>
      <c r="F30" s="30">
        <v>6779930722</v>
      </c>
      <c r="G30" s="28">
        <v>6921579359</v>
      </c>
      <c r="H30" s="31">
        <v>6921579359</v>
      </c>
      <c r="I30" s="32">
        <v>7963588617</v>
      </c>
      <c r="J30" s="28">
        <v>8349738003</v>
      </c>
      <c r="K30" s="29">
        <v>8542822002</v>
      </c>
    </row>
    <row r="31" spans="1:11" ht="12.75">
      <c r="A31" s="3" t="s">
        <v>22</v>
      </c>
      <c r="B31" s="2"/>
      <c r="C31" s="23"/>
      <c r="D31" s="23"/>
      <c r="E31" s="24"/>
      <c r="F31" s="25">
        <v>134595000</v>
      </c>
      <c r="G31" s="23">
        <v>101574000</v>
      </c>
      <c r="H31" s="26">
        <v>101574000</v>
      </c>
      <c r="I31" s="27">
        <v>106434018</v>
      </c>
      <c r="J31" s="23">
        <v>114334000</v>
      </c>
      <c r="K31" s="24">
        <v>120859000</v>
      </c>
    </row>
    <row r="32" spans="1:11" ht="12.75">
      <c r="A32" s="1" t="s">
        <v>23</v>
      </c>
      <c r="B32" s="2"/>
      <c r="C32" s="18">
        <f aca="true" t="shared" si="6" ref="C32:K32">SUM(C33:C37)</f>
        <v>6676713000</v>
      </c>
      <c r="D32" s="18">
        <f t="shared" si="6"/>
        <v>7632258944</v>
      </c>
      <c r="E32" s="33">
        <f t="shared" si="6"/>
        <v>7212189294</v>
      </c>
      <c r="F32" s="34">
        <f t="shared" si="6"/>
        <v>9337724352</v>
      </c>
      <c r="G32" s="18">
        <f t="shared" si="6"/>
        <v>9348757639</v>
      </c>
      <c r="H32" s="35">
        <f t="shared" si="6"/>
        <v>9348757639</v>
      </c>
      <c r="I32" s="20">
        <f t="shared" si="6"/>
        <v>10949800997</v>
      </c>
      <c r="J32" s="18">
        <f t="shared" si="6"/>
        <v>11872443000</v>
      </c>
      <c r="K32" s="33">
        <f t="shared" si="6"/>
        <v>12674594002</v>
      </c>
    </row>
    <row r="33" spans="1:11" ht="12.75">
      <c r="A33" s="3" t="s">
        <v>24</v>
      </c>
      <c r="B33" s="2"/>
      <c r="C33" s="23">
        <v>1382301000</v>
      </c>
      <c r="D33" s="23">
        <v>1476812769</v>
      </c>
      <c r="E33" s="24">
        <v>708911457</v>
      </c>
      <c r="F33" s="25">
        <v>1605881037</v>
      </c>
      <c r="G33" s="23">
        <v>1554712416</v>
      </c>
      <c r="H33" s="26">
        <v>1554712416</v>
      </c>
      <c r="I33" s="27">
        <v>1724856039</v>
      </c>
      <c r="J33" s="23">
        <v>1846820003</v>
      </c>
      <c r="K33" s="24">
        <v>1944082999</v>
      </c>
    </row>
    <row r="34" spans="1:11" ht="12.75">
      <c r="A34" s="3" t="s">
        <v>25</v>
      </c>
      <c r="B34" s="2"/>
      <c r="C34" s="23">
        <v>807026000</v>
      </c>
      <c r="D34" s="23">
        <v>842754000</v>
      </c>
      <c r="E34" s="24">
        <v>689942168</v>
      </c>
      <c r="F34" s="25">
        <v>1096601186</v>
      </c>
      <c r="G34" s="23">
        <v>1076139437</v>
      </c>
      <c r="H34" s="26">
        <v>1076139437</v>
      </c>
      <c r="I34" s="27">
        <v>1071715970</v>
      </c>
      <c r="J34" s="23">
        <v>1128164005</v>
      </c>
      <c r="K34" s="24">
        <v>1193488002</v>
      </c>
    </row>
    <row r="35" spans="1:11" ht="12.75">
      <c r="A35" s="3" t="s">
        <v>26</v>
      </c>
      <c r="B35" s="2"/>
      <c r="C35" s="23">
        <v>2624240000</v>
      </c>
      <c r="D35" s="23">
        <v>3190541933</v>
      </c>
      <c r="E35" s="24">
        <v>3451993333</v>
      </c>
      <c r="F35" s="25">
        <v>4210824904</v>
      </c>
      <c r="G35" s="23">
        <v>4360511476</v>
      </c>
      <c r="H35" s="26">
        <v>4360511476</v>
      </c>
      <c r="I35" s="27">
        <v>5553611886</v>
      </c>
      <c r="J35" s="23">
        <v>6132276000</v>
      </c>
      <c r="K35" s="24">
        <v>6548660000</v>
      </c>
    </row>
    <row r="36" spans="1:11" ht="12.75">
      <c r="A36" s="3" t="s">
        <v>27</v>
      </c>
      <c r="B36" s="2"/>
      <c r="C36" s="23">
        <v>1082560000</v>
      </c>
      <c r="D36" s="23">
        <v>1299590199</v>
      </c>
      <c r="E36" s="24">
        <v>1353787297</v>
      </c>
      <c r="F36" s="25">
        <v>1393739862</v>
      </c>
      <c r="G36" s="23">
        <v>1334135971</v>
      </c>
      <c r="H36" s="26">
        <v>1334135971</v>
      </c>
      <c r="I36" s="27">
        <v>1467292942</v>
      </c>
      <c r="J36" s="23">
        <v>1557058992</v>
      </c>
      <c r="K36" s="24">
        <v>1700056001</v>
      </c>
    </row>
    <row r="37" spans="1:11" ht="12.75">
      <c r="A37" s="3" t="s">
        <v>28</v>
      </c>
      <c r="B37" s="2"/>
      <c r="C37" s="28">
        <v>780586000</v>
      </c>
      <c r="D37" s="28">
        <v>822560043</v>
      </c>
      <c r="E37" s="29">
        <v>1007555039</v>
      </c>
      <c r="F37" s="30">
        <v>1030677363</v>
      </c>
      <c r="G37" s="28">
        <v>1023258339</v>
      </c>
      <c r="H37" s="31">
        <v>1023258339</v>
      </c>
      <c r="I37" s="32">
        <v>1132324160</v>
      </c>
      <c r="J37" s="28">
        <v>1208124000</v>
      </c>
      <c r="K37" s="29">
        <v>1288307000</v>
      </c>
    </row>
    <row r="38" spans="1:11" ht="12.75">
      <c r="A38" s="1" t="s">
        <v>29</v>
      </c>
      <c r="B38" s="4"/>
      <c r="C38" s="18">
        <f aca="true" t="shared" si="7" ref="C38:K38">SUM(C39:C41)</f>
        <v>4078304000</v>
      </c>
      <c r="D38" s="18">
        <f t="shared" si="7"/>
        <v>3929022883</v>
      </c>
      <c r="E38" s="33">
        <f t="shared" si="7"/>
        <v>2881209240</v>
      </c>
      <c r="F38" s="34">
        <f t="shared" si="7"/>
        <v>5808013881</v>
      </c>
      <c r="G38" s="18">
        <f t="shared" si="7"/>
        <v>5329898178</v>
      </c>
      <c r="H38" s="35">
        <f t="shared" si="7"/>
        <v>5329898178</v>
      </c>
      <c r="I38" s="20">
        <f t="shared" si="7"/>
        <v>5882214954</v>
      </c>
      <c r="J38" s="18">
        <f t="shared" si="7"/>
        <v>7088348996</v>
      </c>
      <c r="K38" s="33">
        <f t="shared" si="7"/>
        <v>7593458991</v>
      </c>
    </row>
    <row r="39" spans="1:11" ht="12.75">
      <c r="A39" s="3" t="s">
        <v>30</v>
      </c>
      <c r="B39" s="2"/>
      <c r="C39" s="23">
        <v>1166323000</v>
      </c>
      <c r="D39" s="23">
        <v>980585404</v>
      </c>
      <c r="E39" s="24">
        <v>661603717</v>
      </c>
      <c r="F39" s="25">
        <v>1528491974</v>
      </c>
      <c r="G39" s="23">
        <v>1295286430</v>
      </c>
      <c r="H39" s="26">
        <v>1295286430</v>
      </c>
      <c r="I39" s="27">
        <v>1441252936</v>
      </c>
      <c r="J39" s="23">
        <v>1671060999</v>
      </c>
      <c r="K39" s="24">
        <v>1793414996</v>
      </c>
    </row>
    <row r="40" spans="1:11" ht="12.75">
      <c r="A40" s="3" t="s">
        <v>31</v>
      </c>
      <c r="B40" s="2"/>
      <c r="C40" s="23">
        <v>2732281000</v>
      </c>
      <c r="D40" s="23">
        <v>2791638492</v>
      </c>
      <c r="E40" s="24">
        <v>2068934987</v>
      </c>
      <c r="F40" s="25">
        <v>4096734833</v>
      </c>
      <c r="G40" s="23">
        <v>3880018702</v>
      </c>
      <c r="H40" s="26">
        <v>3880018702</v>
      </c>
      <c r="I40" s="27">
        <v>4278900979</v>
      </c>
      <c r="J40" s="23">
        <v>5247259997</v>
      </c>
      <c r="K40" s="24">
        <v>5605951995</v>
      </c>
    </row>
    <row r="41" spans="1:11" ht="12.75">
      <c r="A41" s="3" t="s">
        <v>32</v>
      </c>
      <c r="B41" s="2"/>
      <c r="C41" s="23">
        <v>179700000</v>
      </c>
      <c r="D41" s="23">
        <v>156798987</v>
      </c>
      <c r="E41" s="24">
        <v>150670536</v>
      </c>
      <c r="F41" s="25">
        <v>182787074</v>
      </c>
      <c r="G41" s="23">
        <v>154593046</v>
      </c>
      <c r="H41" s="26">
        <v>154593046</v>
      </c>
      <c r="I41" s="27">
        <v>162061039</v>
      </c>
      <c r="J41" s="23">
        <v>170028000</v>
      </c>
      <c r="K41" s="24">
        <v>194092000</v>
      </c>
    </row>
    <row r="42" spans="1:11" ht="12.75">
      <c r="A42" s="1" t="s">
        <v>33</v>
      </c>
      <c r="B42" s="4"/>
      <c r="C42" s="18">
        <f aca="true" t="shared" si="8" ref="C42:K42">SUM(C43:C46)</f>
        <v>22384632000</v>
      </c>
      <c r="D42" s="18">
        <f t="shared" si="8"/>
        <v>24753702201</v>
      </c>
      <c r="E42" s="33">
        <f t="shared" si="8"/>
        <v>25972608731</v>
      </c>
      <c r="F42" s="34">
        <f t="shared" si="8"/>
        <v>27601586906</v>
      </c>
      <c r="G42" s="18">
        <f t="shared" si="8"/>
        <v>27740086960</v>
      </c>
      <c r="H42" s="35">
        <f t="shared" si="8"/>
        <v>27740086960</v>
      </c>
      <c r="I42" s="20">
        <f t="shared" si="8"/>
        <v>30041371189</v>
      </c>
      <c r="J42" s="18">
        <f t="shared" si="8"/>
        <v>32135801376</v>
      </c>
      <c r="K42" s="33">
        <f t="shared" si="8"/>
        <v>33533302454</v>
      </c>
    </row>
    <row r="43" spans="1:11" ht="12.75">
      <c r="A43" s="3" t="s">
        <v>34</v>
      </c>
      <c r="B43" s="2"/>
      <c r="C43" s="23">
        <v>13399229000</v>
      </c>
      <c r="D43" s="23">
        <v>14881035127</v>
      </c>
      <c r="E43" s="24">
        <v>15034865047</v>
      </c>
      <c r="F43" s="25">
        <v>15567298474</v>
      </c>
      <c r="G43" s="23">
        <v>15390019217</v>
      </c>
      <c r="H43" s="26">
        <v>15390019217</v>
      </c>
      <c r="I43" s="27">
        <v>16843664684</v>
      </c>
      <c r="J43" s="23">
        <v>18079567427</v>
      </c>
      <c r="K43" s="24">
        <v>18829144517</v>
      </c>
    </row>
    <row r="44" spans="1:11" ht="12.75">
      <c r="A44" s="3" t="s">
        <v>35</v>
      </c>
      <c r="B44" s="2"/>
      <c r="C44" s="23">
        <v>4326007000</v>
      </c>
      <c r="D44" s="23">
        <v>4834764212</v>
      </c>
      <c r="E44" s="24">
        <v>9409333219</v>
      </c>
      <c r="F44" s="25">
        <v>5919594856</v>
      </c>
      <c r="G44" s="23">
        <v>6063909847</v>
      </c>
      <c r="H44" s="26">
        <v>6063909847</v>
      </c>
      <c r="I44" s="27">
        <v>6512890935</v>
      </c>
      <c r="J44" s="23">
        <v>6948858953</v>
      </c>
      <c r="K44" s="24">
        <v>7287761343</v>
      </c>
    </row>
    <row r="45" spans="1:11" ht="12.75">
      <c r="A45" s="3" t="s">
        <v>36</v>
      </c>
      <c r="B45" s="2"/>
      <c r="C45" s="28">
        <v>2884004000</v>
      </c>
      <c r="D45" s="28">
        <v>3223176144</v>
      </c>
      <c r="E45" s="29"/>
      <c r="F45" s="30">
        <v>3946395500</v>
      </c>
      <c r="G45" s="28">
        <v>4042605504</v>
      </c>
      <c r="H45" s="31">
        <v>4042605504</v>
      </c>
      <c r="I45" s="32">
        <v>4341927566</v>
      </c>
      <c r="J45" s="28">
        <v>4632572961</v>
      </c>
      <c r="K45" s="29">
        <v>4858507564</v>
      </c>
    </row>
    <row r="46" spans="1:11" ht="12.75">
      <c r="A46" s="3" t="s">
        <v>37</v>
      </c>
      <c r="B46" s="2"/>
      <c r="C46" s="23">
        <v>1775392000</v>
      </c>
      <c r="D46" s="23">
        <v>1814726718</v>
      </c>
      <c r="E46" s="24">
        <v>1528410465</v>
      </c>
      <c r="F46" s="25">
        <v>2168298076</v>
      </c>
      <c r="G46" s="23">
        <v>2243552392</v>
      </c>
      <c r="H46" s="26">
        <v>2243552392</v>
      </c>
      <c r="I46" s="27">
        <v>2342888004</v>
      </c>
      <c r="J46" s="23">
        <v>2474802035</v>
      </c>
      <c r="K46" s="24">
        <v>2557889030</v>
      </c>
    </row>
    <row r="47" spans="1:11" ht="12.75">
      <c r="A47" s="1" t="s">
        <v>38</v>
      </c>
      <c r="B47" s="4" t="s">
        <v>39</v>
      </c>
      <c r="C47" s="18"/>
      <c r="D47" s="18"/>
      <c r="E47" s="33">
        <v>345440214</v>
      </c>
      <c r="F47" s="34"/>
      <c r="G47" s="18">
        <v>-2</v>
      </c>
      <c r="H47" s="35">
        <v>-2</v>
      </c>
      <c r="I47" s="20"/>
      <c r="J47" s="18"/>
      <c r="K47" s="33"/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40710401000</v>
      </c>
      <c r="D48" s="50">
        <f t="shared" si="9"/>
        <v>44228733559</v>
      </c>
      <c r="E48" s="51">
        <f t="shared" si="9"/>
        <v>48480434810</v>
      </c>
      <c r="F48" s="52">
        <f t="shared" si="9"/>
        <v>51344951861</v>
      </c>
      <c r="G48" s="50">
        <f t="shared" si="9"/>
        <v>51141781069</v>
      </c>
      <c r="H48" s="53">
        <f t="shared" si="9"/>
        <v>51141781069</v>
      </c>
      <c r="I48" s="54">
        <f t="shared" si="9"/>
        <v>56775409764</v>
      </c>
      <c r="J48" s="50">
        <f t="shared" si="9"/>
        <v>61500860375</v>
      </c>
      <c r="K48" s="51">
        <f t="shared" si="9"/>
        <v>64523036449</v>
      </c>
    </row>
    <row r="49" spans="1:11" ht="12.75">
      <c r="A49" s="10" t="s">
        <v>56</v>
      </c>
      <c r="B49" s="11"/>
      <c r="C49" s="55">
        <f>+C25-C48</f>
        <v>3516591000</v>
      </c>
      <c r="D49" s="55">
        <f aca="true" t="shared" si="10" ref="D49:K49">+D25-D48</f>
        <v>1372799660</v>
      </c>
      <c r="E49" s="56">
        <f t="shared" si="10"/>
        <v>4634844913</v>
      </c>
      <c r="F49" s="57">
        <f t="shared" si="10"/>
        <v>4315674928</v>
      </c>
      <c r="G49" s="55">
        <f t="shared" si="10"/>
        <v>4402663915</v>
      </c>
      <c r="H49" s="58">
        <f t="shared" si="10"/>
        <v>4402663915</v>
      </c>
      <c r="I49" s="59">
        <f t="shared" si="10"/>
        <v>3897975026</v>
      </c>
      <c r="J49" s="55">
        <f t="shared" si="10"/>
        <v>3783472626</v>
      </c>
      <c r="K49" s="56">
        <f t="shared" si="10"/>
        <v>5281886551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9118028637</v>
      </c>
      <c r="D5" s="18">
        <f aca="true" t="shared" si="0" ref="D5:K5">SUM(D6:D8)</f>
        <v>9897826264</v>
      </c>
      <c r="E5" s="19">
        <f t="shared" si="0"/>
        <v>11202138399</v>
      </c>
      <c r="F5" s="20">
        <f t="shared" si="0"/>
        <v>11456091071</v>
      </c>
      <c r="G5" s="18">
        <f t="shared" si="0"/>
        <v>7883112046</v>
      </c>
      <c r="H5" s="21">
        <f t="shared" si="0"/>
        <v>7883112046</v>
      </c>
      <c r="I5" s="22">
        <f t="shared" si="0"/>
        <v>13356897840</v>
      </c>
      <c r="J5" s="18">
        <f t="shared" si="0"/>
        <v>14151857829</v>
      </c>
      <c r="K5" s="21">
        <f t="shared" si="0"/>
        <v>15072316746</v>
      </c>
    </row>
    <row r="6" spans="1:11" ht="12.75">
      <c r="A6" s="3" t="s">
        <v>20</v>
      </c>
      <c r="B6" s="2"/>
      <c r="C6" s="23">
        <v>74581293</v>
      </c>
      <c r="D6" s="23">
        <v>77005692</v>
      </c>
      <c r="E6" s="24">
        <v>46612010</v>
      </c>
      <c r="F6" s="25">
        <v>65847563</v>
      </c>
      <c r="G6" s="23">
        <v>56943164</v>
      </c>
      <c r="H6" s="26">
        <v>56943164</v>
      </c>
      <c r="I6" s="27">
        <v>49132250</v>
      </c>
      <c r="J6" s="23">
        <v>51399000</v>
      </c>
      <c r="K6" s="24">
        <v>54943700</v>
      </c>
    </row>
    <row r="7" spans="1:11" ht="12.75">
      <c r="A7" s="3" t="s">
        <v>21</v>
      </c>
      <c r="B7" s="2"/>
      <c r="C7" s="28">
        <v>9043447344</v>
      </c>
      <c r="D7" s="28">
        <v>9820820572</v>
      </c>
      <c r="E7" s="29">
        <v>11107741440</v>
      </c>
      <c r="F7" s="30">
        <v>11346068283</v>
      </c>
      <c r="G7" s="28">
        <v>7784108450</v>
      </c>
      <c r="H7" s="31">
        <v>7784108450</v>
      </c>
      <c r="I7" s="32">
        <v>13263291419</v>
      </c>
      <c r="J7" s="28">
        <v>14053494528</v>
      </c>
      <c r="K7" s="29">
        <v>14967779194</v>
      </c>
    </row>
    <row r="8" spans="1:11" ht="12.75">
      <c r="A8" s="3" t="s">
        <v>22</v>
      </c>
      <c r="B8" s="2"/>
      <c r="C8" s="23"/>
      <c r="D8" s="23"/>
      <c r="E8" s="24">
        <v>47784949</v>
      </c>
      <c r="F8" s="25">
        <v>44175225</v>
      </c>
      <c r="G8" s="23">
        <v>42060432</v>
      </c>
      <c r="H8" s="26">
        <v>42060432</v>
      </c>
      <c r="I8" s="27">
        <v>44474171</v>
      </c>
      <c r="J8" s="23">
        <v>46964301</v>
      </c>
      <c r="K8" s="24">
        <v>49593852</v>
      </c>
    </row>
    <row r="9" spans="1:11" ht="12.75">
      <c r="A9" s="1" t="s">
        <v>23</v>
      </c>
      <c r="B9" s="2"/>
      <c r="C9" s="18">
        <f>SUM(C10:C14)</f>
        <v>1439549264</v>
      </c>
      <c r="D9" s="18">
        <f aca="true" t="shared" si="1" ref="D9:K9">SUM(D10:D14)</f>
        <v>1210557000</v>
      </c>
      <c r="E9" s="33">
        <f t="shared" si="1"/>
        <v>1323893936</v>
      </c>
      <c r="F9" s="34">
        <f t="shared" si="1"/>
        <v>1520280976</v>
      </c>
      <c r="G9" s="18">
        <f t="shared" si="1"/>
        <v>1178904928</v>
      </c>
      <c r="H9" s="35">
        <f t="shared" si="1"/>
        <v>1178904928</v>
      </c>
      <c r="I9" s="20">
        <f t="shared" si="1"/>
        <v>1767828721</v>
      </c>
      <c r="J9" s="18">
        <f t="shared" si="1"/>
        <v>1930322588</v>
      </c>
      <c r="K9" s="33">
        <f t="shared" si="1"/>
        <v>1770040111</v>
      </c>
    </row>
    <row r="10" spans="1:11" ht="12.75">
      <c r="A10" s="3" t="s">
        <v>24</v>
      </c>
      <c r="B10" s="2"/>
      <c r="C10" s="23">
        <v>83393416</v>
      </c>
      <c r="D10" s="23">
        <v>93373254</v>
      </c>
      <c r="E10" s="24">
        <v>28384585</v>
      </c>
      <c r="F10" s="25">
        <v>-7107150</v>
      </c>
      <c r="G10" s="23">
        <v>3410404</v>
      </c>
      <c r="H10" s="26">
        <v>3410404</v>
      </c>
      <c r="I10" s="27">
        <v>44990856</v>
      </c>
      <c r="J10" s="23">
        <v>25215690</v>
      </c>
      <c r="K10" s="24">
        <v>26648868</v>
      </c>
    </row>
    <row r="11" spans="1:11" ht="12.75">
      <c r="A11" s="3" t="s">
        <v>25</v>
      </c>
      <c r="B11" s="2"/>
      <c r="C11" s="23">
        <v>38482384</v>
      </c>
      <c r="D11" s="23">
        <v>54647980</v>
      </c>
      <c r="E11" s="24">
        <v>-89274956</v>
      </c>
      <c r="F11" s="25">
        <v>-97979515</v>
      </c>
      <c r="G11" s="23">
        <v>-86406320</v>
      </c>
      <c r="H11" s="26">
        <v>-86406320</v>
      </c>
      <c r="I11" s="27">
        <v>29865400</v>
      </c>
      <c r="J11" s="23">
        <v>31527588</v>
      </c>
      <c r="K11" s="24">
        <v>33282303</v>
      </c>
    </row>
    <row r="12" spans="1:11" ht="12.75">
      <c r="A12" s="3" t="s">
        <v>26</v>
      </c>
      <c r="B12" s="2"/>
      <c r="C12" s="23">
        <v>335149785</v>
      </c>
      <c r="D12" s="23">
        <v>206350497</v>
      </c>
      <c r="E12" s="24">
        <v>228175134</v>
      </c>
      <c r="F12" s="25">
        <v>353508084</v>
      </c>
      <c r="G12" s="23">
        <v>309588870</v>
      </c>
      <c r="H12" s="26">
        <v>309588870</v>
      </c>
      <c r="I12" s="27">
        <v>377360392</v>
      </c>
      <c r="J12" s="23">
        <v>397826969</v>
      </c>
      <c r="K12" s="24">
        <v>419403733</v>
      </c>
    </row>
    <row r="13" spans="1:11" ht="12.75">
      <c r="A13" s="3" t="s">
        <v>27</v>
      </c>
      <c r="B13" s="2"/>
      <c r="C13" s="23">
        <v>861127707</v>
      </c>
      <c r="D13" s="23">
        <v>726056971</v>
      </c>
      <c r="E13" s="24">
        <v>949403290</v>
      </c>
      <c r="F13" s="25">
        <v>1139243862</v>
      </c>
      <c r="G13" s="23">
        <v>919307494</v>
      </c>
      <c r="H13" s="26">
        <v>919307494</v>
      </c>
      <c r="I13" s="27">
        <v>1302909940</v>
      </c>
      <c r="J13" s="23">
        <v>1462360672</v>
      </c>
      <c r="K13" s="24">
        <v>1276585356</v>
      </c>
    </row>
    <row r="14" spans="1:11" ht="12.75">
      <c r="A14" s="3" t="s">
        <v>28</v>
      </c>
      <c r="B14" s="2"/>
      <c r="C14" s="28">
        <v>121395972</v>
      </c>
      <c r="D14" s="28">
        <v>130128298</v>
      </c>
      <c r="E14" s="29">
        <v>207205883</v>
      </c>
      <c r="F14" s="30">
        <v>132615695</v>
      </c>
      <c r="G14" s="28">
        <v>33004480</v>
      </c>
      <c r="H14" s="31">
        <v>33004480</v>
      </c>
      <c r="I14" s="32">
        <v>12702133</v>
      </c>
      <c r="J14" s="28">
        <v>13391669</v>
      </c>
      <c r="K14" s="29">
        <v>14119851</v>
      </c>
    </row>
    <row r="15" spans="1:11" ht="12.75">
      <c r="A15" s="1" t="s">
        <v>29</v>
      </c>
      <c r="B15" s="4"/>
      <c r="C15" s="18">
        <f>SUM(C16:C18)</f>
        <v>1733710515</v>
      </c>
      <c r="D15" s="18">
        <f aca="true" t="shared" si="2" ref="D15:K15">SUM(D16:D18)</f>
        <v>1633952492</v>
      </c>
      <c r="E15" s="33">
        <f t="shared" si="2"/>
        <v>1313417270</v>
      </c>
      <c r="F15" s="34">
        <f t="shared" si="2"/>
        <v>1471056992</v>
      </c>
      <c r="G15" s="18">
        <f t="shared" si="2"/>
        <v>398556539</v>
      </c>
      <c r="H15" s="35">
        <f t="shared" si="2"/>
        <v>398556539</v>
      </c>
      <c r="I15" s="20">
        <f t="shared" si="2"/>
        <v>1148338989</v>
      </c>
      <c r="J15" s="18">
        <f t="shared" si="2"/>
        <v>1184783911</v>
      </c>
      <c r="K15" s="33">
        <f t="shared" si="2"/>
        <v>1289371656</v>
      </c>
    </row>
    <row r="16" spans="1:11" ht="12.75">
      <c r="A16" s="3" t="s">
        <v>30</v>
      </c>
      <c r="B16" s="2"/>
      <c r="C16" s="23">
        <v>245111259</v>
      </c>
      <c r="D16" s="23">
        <v>232931659</v>
      </c>
      <c r="E16" s="24">
        <v>37307748</v>
      </c>
      <c r="F16" s="25">
        <v>229594042</v>
      </c>
      <c r="G16" s="23">
        <v>136889001</v>
      </c>
      <c r="H16" s="26">
        <v>136889001</v>
      </c>
      <c r="I16" s="27">
        <v>123503996</v>
      </c>
      <c r="J16" s="23">
        <v>145323121</v>
      </c>
      <c r="K16" s="24">
        <v>152035383</v>
      </c>
    </row>
    <row r="17" spans="1:11" ht="12.75">
      <c r="A17" s="3" t="s">
        <v>31</v>
      </c>
      <c r="B17" s="2"/>
      <c r="C17" s="23">
        <v>1488039223</v>
      </c>
      <c r="D17" s="23">
        <v>1400849900</v>
      </c>
      <c r="E17" s="24">
        <v>1273203130</v>
      </c>
      <c r="F17" s="25">
        <v>1242544319</v>
      </c>
      <c r="G17" s="23">
        <v>262668888</v>
      </c>
      <c r="H17" s="26">
        <v>262668888</v>
      </c>
      <c r="I17" s="27">
        <v>1024187986</v>
      </c>
      <c r="J17" s="23">
        <v>1038777551</v>
      </c>
      <c r="K17" s="24">
        <v>1136614773</v>
      </c>
    </row>
    <row r="18" spans="1:11" ht="12.75">
      <c r="A18" s="3" t="s">
        <v>32</v>
      </c>
      <c r="B18" s="2"/>
      <c r="C18" s="23">
        <v>560033</v>
      </c>
      <c r="D18" s="23">
        <v>170933</v>
      </c>
      <c r="E18" s="24">
        <v>2906392</v>
      </c>
      <c r="F18" s="25">
        <v>-1081369</v>
      </c>
      <c r="G18" s="23">
        <v>-1001350</v>
      </c>
      <c r="H18" s="26">
        <v>-1001350</v>
      </c>
      <c r="I18" s="27">
        <v>647007</v>
      </c>
      <c r="J18" s="23">
        <v>683239</v>
      </c>
      <c r="K18" s="24">
        <v>721500</v>
      </c>
    </row>
    <row r="19" spans="1:11" ht="12.75">
      <c r="A19" s="1" t="s">
        <v>33</v>
      </c>
      <c r="B19" s="4"/>
      <c r="C19" s="18">
        <f>SUM(C20:C23)</f>
        <v>15579888777</v>
      </c>
      <c r="D19" s="18">
        <f aca="true" t="shared" si="3" ref="D19:K19">SUM(D20:D23)</f>
        <v>17436458807</v>
      </c>
      <c r="E19" s="33">
        <f t="shared" si="3"/>
        <v>18337652433</v>
      </c>
      <c r="F19" s="34">
        <f t="shared" si="3"/>
        <v>20248321438</v>
      </c>
      <c r="G19" s="18">
        <f t="shared" si="3"/>
        <v>20314214048</v>
      </c>
      <c r="H19" s="35">
        <f t="shared" si="3"/>
        <v>20314214048</v>
      </c>
      <c r="I19" s="20">
        <f t="shared" si="3"/>
        <v>26889919595</v>
      </c>
      <c r="J19" s="18">
        <f t="shared" si="3"/>
        <v>28882343689</v>
      </c>
      <c r="K19" s="33">
        <f t="shared" si="3"/>
        <v>30905206360</v>
      </c>
    </row>
    <row r="20" spans="1:11" ht="12.75">
      <c r="A20" s="3" t="s">
        <v>34</v>
      </c>
      <c r="B20" s="2"/>
      <c r="C20" s="23">
        <v>10009623067</v>
      </c>
      <c r="D20" s="23">
        <v>11572599843</v>
      </c>
      <c r="E20" s="24">
        <v>11582341048</v>
      </c>
      <c r="F20" s="25">
        <v>12698902281</v>
      </c>
      <c r="G20" s="23">
        <v>12762338673</v>
      </c>
      <c r="H20" s="26">
        <v>12762338673</v>
      </c>
      <c r="I20" s="27">
        <v>15455850595</v>
      </c>
      <c r="J20" s="23">
        <v>16612382730</v>
      </c>
      <c r="K20" s="24">
        <v>17858150880</v>
      </c>
    </row>
    <row r="21" spans="1:11" ht="12.75">
      <c r="A21" s="3" t="s">
        <v>35</v>
      </c>
      <c r="B21" s="2"/>
      <c r="C21" s="23">
        <v>3340906255</v>
      </c>
      <c r="D21" s="23">
        <v>3346543511</v>
      </c>
      <c r="E21" s="24">
        <v>4149279328</v>
      </c>
      <c r="F21" s="25">
        <v>4550911408</v>
      </c>
      <c r="G21" s="23">
        <v>4524080623</v>
      </c>
      <c r="H21" s="26">
        <v>4524080623</v>
      </c>
      <c r="I21" s="27">
        <v>6522401880</v>
      </c>
      <c r="J21" s="23">
        <v>6984207689</v>
      </c>
      <c r="K21" s="24">
        <v>7458667306</v>
      </c>
    </row>
    <row r="22" spans="1:11" ht="12.75">
      <c r="A22" s="3" t="s">
        <v>36</v>
      </c>
      <c r="B22" s="2"/>
      <c r="C22" s="28">
        <v>1040181731</v>
      </c>
      <c r="D22" s="28">
        <v>1216518199</v>
      </c>
      <c r="E22" s="29">
        <v>995806845</v>
      </c>
      <c r="F22" s="30">
        <v>1400507868</v>
      </c>
      <c r="G22" s="28">
        <v>1382995132</v>
      </c>
      <c r="H22" s="31">
        <v>1382995132</v>
      </c>
      <c r="I22" s="32">
        <v>1897827542</v>
      </c>
      <c r="J22" s="28">
        <v>2109165589</v>
      </c>
      <c r="K22" s="29">
        <v>2240263965</v>
      </c>
    </row>
    <row r="23" spans="1:11" ht="12.75">
      <c r="A23" s="3" t="s">
        <v>37</v>
      </c>
      <c r="B23" s="2"/>
      <c r="C23" s="23">
        <v>1189177724</v>
      </c>
      <c r="D23" s="23">
        <v>1300797254</v>
      </c>
      <c r="E23" s="24">
        <v>1610225212</v>
      </c>
      <c r="F23" s="25">
        <v>1597999881</v>
      </c>
      <c r="G23" s="23">
        <v>1644799620</v>
      </c>
      <c r="H23" s="26">
        <v>1644799620</v>
      </c>
      <c r="I23" s="27">
        <v>3013839578</v>
      </c>
      <c r="J23" s="23">
        <v>3176587681</v>
      </c>
      <c r="K23" s="24">
        <v>3348124209</v>
      </c>
    </row>
    <row r="24" spans="1:11" ht="12.75">
      <c r="A24" s="1" t="s">
        <v>38</v>
      </c>
      <c r="B24" s="4" t="s">
        <v>39</v>
      </c>
      <c r="C24" s="18">
        <v>216919909</v>
      </c>
      <c r="D24" s="18">
        <v>222276168</v>
      </c>
      <c r="E24" s="33">
        <v>210081397</v>
      </c>
      <c r="F24" s="34">
        <v>230405789</v>
      </c>
      <c r="G24" s="18">
        <v>225564518</v>
      </c>
      <c r="H24" s="35">
        <v>225564518</v>
      </c>
      <c r="I24" s="20">
        <v>245654959</v>
      </c>
      <c r="J24" s="18">
        <v>259539580</v>
      </c>
      <c r="K24" s="33">
        <v>273957586</v>
      </c>
    </row>
    <row r="25" spans="1:11" ht="12.75">
      <c r="A25" s="5" t="s">
        <v>40</v>
      </c>
      <c r="B25" s="6" t="s">
        <v>41</v>
      </c>
      <c r="C25" s="50">
        <f>+C5+C9+C15+C19+C24</f>
        <v>28088097102</v>
      </c>
      <c r="D25" s="50">
        <f aca="true" t="shared" si="4" ref="D25:K25">+D5+D9+D15+D19+D24</f>
        <v>30401070731</v>
      </c>
      <c r="E25" s="51">
        <f t="shared" si="4"/>
        <v>32387183435</v>
      </c>
      <c r="F25" s="52">
        <f t="shared" si="4"/>
        <v>34926156266</v>
      </c>
      <c r="G25" s="50">
        <f t="shared" si="4"/>
        <v>30000352079</v>
      </c>
      <c r="H25" s="53">
        <f t="shared" si="4"/>
        <v>30000352079</v>
      </c>
      <c r="I25" s="54">
        <f t="shared" si="4"/>
        <v>43408640104</v>
      </c>
      <c r="J25" s="50">
        <f t="shared" si="4"/>
        <v>46408847597</v>
      </c>
      <c r="K25" s="51">
        <f t="shared" si="4"/>
        <v>49310892459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5634538812</v>
      </c>
      <c r="D28" s="18">
        <f t="shared" si="5"/>
        <v>5703819908</v>
      </c>
      <c r="E28" s="19">
        <f t="shared" si="5"/>
        <v>10607771927</v>
      </c>
      <c r="F28" s="20">
        <f t="shared" si="5"/>
        <v>7493508443</v>
      </c>
      <c r="G28" s="18">
        <f t="shared" si="5"/>
        <v>7457548004</v>
      </c>
      <c r="H28" s="21">
        <f t="shared" si="5"/>
        <v>7457548004</v>
      </c>
      <c r="I28" s="22">
        <f t="shared" si="5"/>
        <v>8213439233</v>
      </c>
      <c r="J28" s="18">
        <f t="shared" si="5"/>
        <v>8619986992</v>
      </c>
      <c r="K28" s="21">
        <f t="shared" si="5"/>
        <v>9023173380</v>
      </c>
    </row>
    <row r="29" spans="1:11" ht="12.75">
      <c r="A29" s="3" t="s">
        <v>20</v>
      </c>
      <c r="B29" s="2"/>
      <c r="C29" s="23">
        <v>1407609103</v>
      </c>
      <c r="D29" s="23">
        <v>1679633140</v>
      </c>
      <c r="E29" s="24">
        <v>3872701774</v>
      </c>
      <c r="F29" s="25">
        <v>1409626897</v>
      </c>
      <c r="G29" s="23">
        <v>1258739568</v>
      </c>
      <c r="H29" s="26">
        <v>1258739568</v>
      </c>
      <c r="I29" s="27">
        <v>1278282565</v>
      </c>
      <c r="J29" s="23">
        <v>1366174300</v>
      </c>
      <c r="K29" s="24">
        <v>1470349881</v>
      </c>
    </row>
    <row r="30" spans="1:11" ht="12.75">
      <c r="A30" s="3" t="s">
        <v>21</v>
      </c>
      <c r="B30" s="2"/>
      <c r="C30" s="28">
        <v>4226929709</v>
      </c>
      <c r="D30" s="28">
        <v>4024186768</v>
      </c>
      <c r="E30" s="29">
        <v>6535757718</v>
      </c>
      <c r="F30" s="30">
        <v>5758045258</v>
      </c>
      <c r="G30" s="28">
        <v>5886435621</v>
      </c>
      <c r="H30" s="31">
        <v>5886435621</v>
      </c>
      <c r="I30" s="32">
        <v>6613436440</v>
      </c>
      <c r="J30" s="28">
        <v>6913275858</v>
      </c>
      <c r="K30" s="29">
        <v>7194105591</v>
      </c>
    </row>
    <row r="31" spans="1:11" ht="12.75">
      <c r="A31" s="3" t="s">
        <v>22</v>
      </c>
      <c r="B31" s="2"/>
      <c r="C31" s="23"/>
      <c r="D31" s="23"/>
      <c r="E31" s="24">
        <v>199312435</v>
      </c>
      <c r="F31" s="25">
        <v>325836288</v>
      </c>
      <c r="G31" s="23">
        <v>312372815</v>
      </c>
      <c r="H31" s="26">
        <v>312372815</v>
      </c>
      <c r="I31" s="27">
        <v>321720228</v>
      </c>
      <c r="J31" s="23">
        <v>340536834</v>
      </c>
      <c r="K31" s="24">
        <v>358717908</v>
      </c>
    </row>
    <row r="32" spans="1:11" ht="12.75">
      <c r="A32" s="1" t="s">
        <v>23</v>
      </c>
      <c r="B32" s="2"/>
      <c r="C32" s="18">
        <f aca="true" t="shared" si="6" ref="C32:K32">SUM(C33:C37)</f>
        <v>4188289199</v>
      </c>
      <c r="D32" s="18">
        <f t="shared" si="6"/>
        <v>3871495158</v>
      </c>
      <c r="E32" s="33">
        <f t="shared" si="6"/>
        <v>4597308487</v>
      </c>
      <c r="F32" s="34">
        <f t="shared" si="6"/>
        <v>4896277166</v>
      </c>
      <c r="G32" s="18">
        <f t="shared" si="6"/>
        <v>5526784316</v>
      </c>
      <c r="H32" s="35">
        <f t="shared" si="6"/>
        <v>5526784316</v>
      </c>
      <c r="I32" s="20">
        <f t="shared" si="6"/>
        <v>5875109224</v>
      </c>
      <c r="J32" s="18">
        <f t="shared" si="6"/>
        <v>6307519428</v>
      </c>
      <c r="K32" s="33">
        <f t="shared" si="6"/>
        <v>6695279282</v>
      </c>
    </row>
    <row r="33" spans="1:11" ht="12.75">
      <c r="A33" s="3" t="s">
        <v>24</v>
      </c>
      <c r="B33" s="2"/>
      <c r="C33" s="23">
        <v>632952701</v>
      </c>
      <c r="D33" s="23">
        <v>607505804</v>
      </c>
      <c r="E33" s="24">
        <v>473687869</v>
      </c>
      <c r="F33" s="25">
        <v>291708767</v>
      </c>
      <c r="G33" s="23">
        <v>346428562</v>
      </c>
      <c r="H33" s="26">
        <v>346428562</v>
      </c>
      <c r="I33" s="27">
        <v>355206161</v>
      </c>
      <c r="J33" s="23">
        <v>354937360</v>
      </c>
      <c r="K33" s="24">
        <v>374817326</v>
      </c>
    </row>
    <row r="34" spans="1:11" ht="12.75">
      <c r="A34" s="3" t="s">
        <v>25</v>
      </c>
      <c r="B34" s="2"/>
      <c r="C34" s="23">
        <v>493199856</v>
      </c>
      <c r="D34" s="23">
        <v>524078420</v>
      </c>
      <c r="E34" s="24">
        <v>355842235</v>
      </c>
      <c r="F34" s="25">
        <v>402903371</v>
      </c>
      <c r="G34" s="23">
        <v>518723786</v>
      </c>
      <c r="H34" s="26">
        <v>518723786</v>
      </c>
      <c r="I34" s="27">
        <v>532599875</v>
      </c>
      <c r="J34" s="23">
        <v>566283461</v>
      </c>
      <c r="K34" s="24">
        <v>598033237</v>
      </c>
    </row>
    <row r="35" spans="1:11" ht="12.75">
      <c r="A35" s="3" t="s">
        <v>26</v>
      </c>
      <c r="B35" s="2"/>
      <c r="C35" s="23">
        <v>1999025071</v>
      </c>
      <c r="D35" s="23">
        <v>1720437965</v>
      </c>
      <c r="E35" s="24">
        <v>2586874127</v>
      </c>
      <c r="F35" s="25">
        <v>2975961274</v>
      </c>
      <c r="G35" s="23">
        <v>3036451321</v>
      </c>
      <c r="H35" s="26">
        <v>3036451321</v>
      </c>
      <c r="I35" s="27">
        <v>3377582484</v>
      </c>
      <c r="J35" s="23">
        <v>3715901617</v>
      </c>
      <c r="K35" s="24">
        <v>3956447408</v>
      </c>
    </row>
    <row r="36" spans="1:11" ht="12.75">
      <c r="A36" s="3" t="s">
        <v>27</v>
      </c>
      <c r="B36" s="2"/>
      <c r="C36" s="23">
        <v>564247638</v>
      </c>
      <c r="D36" s="23">
        <v>510005579</v>
      </c>
      <c r="E36" s="24">
        <v>596453378</v>
      </c>
      <c r="F36" s="25">
        <v>569783415</v>
      </c>
      <c r="G36" s="23">
        <v>872602423</v>
      </c>
      <c r="H36" s="26">
        <v>872602423</v>
      </c>
      <c r="I36" s="27">
        <v>809888913</v>
      </c>
      <c r="J36" s="23">
        <v>818418557</v>
      </c>
      <c r="K36" s="24">
        <v>860697253</v>
      </c>
    </row>
    <row r="37" spans="1:11" ht="12.75">
      <c r="A37" s="3" t="s">
        <v>28</v>
      </c>
      <c r="B37" s="2"/>
      <c r="C37" s="28">
        <v>498863933</v>
      </c>
      <c r="D37" s="28">
        <v>509467390</v>
      </c>
      <c r="E37" s="29">
        <v>584450878</v>
      </c>
      <c r="F37" s="30">
        <v>655920339</v>
      </c>
      <c r="G37" s="28">
        <v>752578224</v>
      </c>
      <c r="H37" s="31">
        <v>752578224</v>
      </c>
      <c r="I37" s="32">
        <v>799831791</v>
      </c>
      <c r="J37" s="28">
        <v>851978433</v>
      </c>
      <c r="K37" s="29">
        <v>905284058</v>
      </c>
    </row>
    <row r="38" spans="1:11" ht="12.75">
      <c r="A38" s="1" t="s">
        <v>29</v>
      </c>
      <c r="B38" s="4"/>
      <c r="C38" s="18">
        <f aca="true" t="shared" si="7" ref="C38:K38">SUM(C39:C41)</f>
        <v>2502173900</v>
      </c>
      <c r="D38" s="18">
        <f t="shared" si="7"/>
        <v>2449289586</v>
      </c>
      <c r="E38" s="33">
        <f t="shared" si="7"/>
        <v>2749080175</v>
      </c>
      <c r="F38" s="34">
        <f t="shared" si="7"/>
        <v>3218743571</v>
      </c>
      <c r="G38" s="18">
        <f t="shared" si="7"/>
        <v>3010584279</v>
      </c>
      <c r="H38" s="35">
        <f t="shared" si="7"/>
        <v>3010584279</v>
      </c>
      <c r="I38" s="20">
        <f t="shared" si="7"/>
        <v>3243536678</v>
      </c>
      <c r="J38" s="18">
        <f t="shared" si="7"/>
        <v>3326120221</v>
      </c>
      <c r="K38" s="33">
        <f t="shared" si="7"/>
        <v>3537128160</v>
      </c>
    </row>
    <row r="39" spans="1:11" ht="12.75">
      <c r="A39" s="3" t="s">
        <v>30</v>
      </c>
      <c r="B39" s="2"/>
      <c r="C39" s="23">
        <v>672836464</v>
      </c>
      <c r="D39" s="23">
        <v>650440885</v>
      </c>
      <c r="E39" s="24">
        <v>915699822</v>
      </c>
      <c r="F39" s="25">
        <v>1204286632</v>
      </c>
      <c r="G39" s="23">
        <v>1016299775</v>
      </c>
      <c r="H39" s="26">
        <v>1016299775</v>
      </c>
      <c r="I39" s="27">
        <v>1086329637</v>
      </c>
      <c r="J39" s="23">
        <v>1103393369</v>
      </c>
      <c r="K39" s="24">
        <v>1163798169</v>
      </c>
    </row>
    <row r="40" spans="1:11" ht="12.75">
      <c r="A40" s="3" t="s">
        <v>31</v>
      </c>
      <c r="B40" s="2"/>
      <c r="C40" s="23">
        <v>1797332652</v>
      </c>
      <c r="D40" s="23">
        <v>1768862814</v>
      </c>
      <c r="E40" s="24">
        <v>1688018201</v>
      </c>
      <c r="F40" s="25">
        <v>1840312538</v>
      </c>
      <c r="G40" s="23">
        <v>1818478776</v>
      </c>
      <c r="H40" s="26">
        <v>1818478776</v>
      </c>
      <c r="I40" s="27">
        <v>1978604388</v>
      </c>
      <c r="J40" s="23">
        <v>2032894097</v>
      </c>
      <c r="K40" s="24">
        <v>2173074180</v>
      </c>
    </row>
    <row r="41" spans="1:11" ht="12.75">
      <c r="A41" s="3" t="s">
        <v>32</v>
      </c>
      <c r="B41" s="2"/>
      <c r="C41" s="23">
        <v>32004784</v>
      </c>
      <c r="D41" s="23">
        <v>29985887</v>
      </c>
      <c r="E41" s="24">
        <v>145362152</v>
      </c>
      <c r="F41" s="25">
        <v>174144401</v>
      </c>
      <c r="G41" s="23">
        <v>175805728</v>
      </c>
      <c r="H41" s="26">
        <v>175805728</v>
      </c>
      <c r="I41" s="27">
        <v>178602653</v>
      </c>
      <c r="J41" s="23">
        <v>189832755</v>
      </c>
      <c r="K41" s="24">
        <v>200255811</v>
      </c>
    </row>
    <row r="42" spans="1:11" ht="12.75">
      <c r="A42" s="1" t="s">
        <v>33</v>
      </c>
      <c r="B42" s="4"/>
      <c r="C42" s="18">
        <f aca="true" t="shared" si="8" ref="C42:K42">SUM(C43:C46)</f>
        <v>14486209083</v>
      </c>
      <c r="D42" s="18">
        <f t="shared" si="8"/>
        <v>15137444993</v>
      </c>
      <c r="E42" s="33">
        <f t="shared" si="8"/>
        <v>14564149080</v>
      </c>
      <c r="F42" s="34">
        <f t="shared" si="8"/>
        <v>16675062218</v>
      </c>
      <c r="G42" s="18">
        <f t="shared" si="8"/>
        <v>16744751338</v>
      </c>
      <c r="H42" s="35">
        <f t="shared" si="8"/>
        <v>16744751338</v>
      </c>
      <c r="I42" s="20">
        <f t="shared" si="8"/>
        <v>17936468011</v>
      </c>
      <c r="J42" s="18">
        <f t="shared" si="8"/>
        <v>19280013804</v>
      </c>
      <c r="K42" s="33">
        <f t="shared" si="8"/>
        <v>20307536603</v>
      </c>
    </row>
    <row r="43" spans="1:11" ht="12.75">
      <c r="A43" s="3" t="s">
        <v>34</v>
      </c>
      <c r="B43" s="2"/>
      <c r="C43" s="23">
        <v>10018556800</v>
      </c>
      <c r="D43" s="23">
        <v>10598800855</v>
      </c>
      <c r="E43" s="24">
        <v>10054756902</v>
      </c>
      <c r="F43" s="25">
        <v>11009949611</v>
      </c>
      <c r="G43" s="23">
        <v>11130325364</v>
      </c>
      <c r="H43" s="26">
        <v>11130325364</v>
      </c>
      <c r="I43" s="27">
        <v>11868159976</v>
      </c>
      <c r="J43" s="23">
        <v>12784928181</v>
      </c>
      <c r="K43" s="24">
        <v>13463262156</v>
      </c>
    </row>
    <row r="44" spans="1:11" ht="12.75">
      <c r="A44" s="3" t="s">
        <v>35</v>
      </c>
      <c r="B44" s="2"/>
      <c r="C44" s="23">
        <v>2717501259</v>
      </c>
      <c r="D44" s="23">
        <v>2713121147</v>
      </c>
      <c r="E44" s="24">
        <v>2349427971</v>
      </c>
      <c r="F44" s="25">
        <v>3515548515</v>
      </c>
      <c r="G44" s="23">
        <v>3570430133</v>
      </c>
      <c r="H44" s="26">
        <v>3570430133</v>
      </c>
      <c r="I44" s="27">
        <v>3902224729</v>
      </c>
      <c r="J44" s="23">
        <v>4196715817</v>
      </c>
      <c r="K44" s="24">
        <v>4439415065</v>
      </c>
    </row>
    <row r="45" spans="1:11" ht="12.75">
      <c r="A45" s="3" t="s">
        <v>36</v>
      </c>
      <c r="B45" s="2"/>
      <c r="C45" s="28">
        <v>518705114</v>
      </c>
      <c r="D45" s="28">
        <v>548132543</v>
      </c>
      <c r="E45" s="29">
        <v>783937078</v>
      </c>
      <c r="F45" s="30">
        <v>948963253</v>
      </c>
      <c r="G45" s="28">
        <v>814289266</v>
      </c>
      <c r="H45" s="31">
        <v>814289266</v>
      </c>
      <c r="I45" s="32">
        <v>815168531</v>
      </c>
      <c r="J45" s="28">
        <v>865693593</v>
      </c>
      <c r="K45" s="29">
        <v>909847211</v>
      </c>
    </row>
    <row r="46" spans="1:11" ht="12.75">
      <c r="A46" s="3" t="s">
        <v>37</v>
      </c>
      <c r="B46" s="2"/>
      <c r="C46" s="23">
        <v>1231445910</v>
      </c>
      <c r="D46" s="23">
        <v>1277390448</v>
      </c>
      <c r="E46" s="24">
        <v>1376027129</v>
      </c>
      <c r="F46" s="25">
        <v>1200600839</v>
      </c>
      <c r="G46" s="23">
        <v>1229706575</v>
      </c>
      <c r="H46" s="26">
        <v>1229706575</v>
      </c>
      <c r="I46" s="27">
        <v>1350914775</v>
      </c>
      <c r="J46" s="23">
        <v>1432676213</v>
      </c>
      <c r="K46" s="24">
        <v>1495012171</v>
      </c>
    </row>
    <row r="47" spans="1:11" ht="12.75">
      <c r="A47" s="1" t="s">
        <v>38</v>
      </c>
      <c r="B47" s="4" t="s">
        <v>39</v>
      </c>
      <c r="C47" s="18">
        <v>178458687</v>
      </c>
      <c r="D47" s="18">
        <v>199259582</v>
      </c>
      <c r="E47" s="33">
        <v>173267635</v>
      </c>
      <c r="F47" s="34">
        <v>187160051</v>
      </c>
      <c r="G47" s="18">
        <v>180387780</v>
      </c>
      <c r="H47" s="35">
        <v>180387780</v>
      </c>
      <c r="I47" s="20">
        <v>178150947</v>
      </c>
      <c r="J47" s="18">
        <v>188999252</v>
      </c>
      <c r="K47" s="33">
        <v>198239879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26989669681</v>
      </c>
      <c r="D48" s="50">
        <f t="shared" si="9"/>
        <v>27361309227</v>
      </c>
      <c r="E48" s="51">
        <f t="shared" si="9"/>
        <v>32691577304</v>
      </c>
      <c r="F48" s="52">
        <f t="shared" si="9"/>
        <v>32470751449</v>
      </c>
      <c r="G48" s="50">
        <f t="shared" si="9"/>
        <v>32920055717</v>
      </c>
      <c r="H48" s="53">
        <f t="shared" si="9"/>
        <v>32920055717</v>
      </c>
      <c r="I48" s="54">
        <f t="shared" si="9"/>
        <v>35446704093</v>
      </c>
      <c r="J48" s="50">
        <f t="shared" si="9"/>
        <v>37722639697</v>
      </c>
      <c r="K48" s="51">
        <f t="shared" si="9"/>
        <v>39761357304</v>
      </c>
    </row>
    <row r="49" spans="1:11" ht="12.75">
      <c r="A49" s="10" t="s">
        <v>56</v>
      </c>
      <c r="B49" s="11"/>
      <c r="C49" s="55">
        <f>+C25-C48</f>
        <v>1098427421</v>
      </c>
      <c r="D49" s="55">
        <f aca="true" t="shared" si="10" ref="D49:K49">+D25-D48</f>
        <v>3039761504</v>
      </c>
      <c r="E49" s="56">
        <f t="shared" si="10"/>
        <v>-304393869</v>
      </c>
      <c r="F49" s="57">
        <f t="shared" si="10"/>
        <v>2455404817</v>
      </c>
      <c r="G49" s="55">
        <f t="shared" si="10"/>
        <v>-2919703638</v>
      </c>
      <c r="H49" s="58">
        <f t="shared" si="10"/>
        <v>-2919703638</v>
      </c>
      <c r="I49" s="59">
        <f t="shared" si="10"/>
        <v>7961936011</v>
      </c>
      <c r="J49" s="55">
        <f t="shared" si="10"/>
        <v>8686207900</v>
      </c>
      <c r="K49" s="56">
        <f t="shared" si="10"/>
        <v>9549535155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1627449297</v>
      </c>
      <c r="D5" s="18">
        <f aca="true" t="shared" si="0" ref="D5:K5">SUM(D6:D8)</f>
        <v>1676032347</v>
      </c>
      <c r="E5" s="19">
        <f t="shared" si="0"/>
        <v>898347703</v>
      </c>
      <c r="F5" s="20">
        <f t="shared" si="0"/>
        <v>830133117</v>
      </c>
      <c r="G5" s="18">
        <f t="shared" si="0"/>
        <v>830638921</v>
      </c>
      <c r="H5" s="21">
        <f t="shared" si="0"/>
        <v>830638921</v>
      </c>
      <c r="I5" s="22">
        <f t="shared" si="0"/>
        <v>924651049</v>
      </c>
      <c r="J5" s="18">
        <f t="shared" si="0"/>
        <v>975332207</v>
      </c>
      <c r="K5" s="21">
        <f t="shared" si="0"/>
        <v>1027209644</v>
      </c>
    </row>
    <row r="6" spans="1:11" ht="12.75">
      <c r="A6" s="3" t="s">
        <v>20</v>
      </c>
      <c r="B6" s="2"/>
      <c r="C6" s="23"/>
      <c r="D6" s="23"/>
      <c r="E6" s="24">
        <v>1131395</v>
      </c>
      <c r="F6" s="25"/>
      <c r="G6" s="23"/>
      <c r="H6" s="26"/>
      <c r="I6" s="27">
        <v>1016364</v>
      </c>
      <c r="J6" s="23">
        <v>1071248</v>
      </c>
      <c r="K6" s="24">
        <v>1129095</v>
      </c>
    </row>
    <row r="7" spans="1:11" ht="12.75">
      <c r="A7" s="3" t="s">
        <v>21</v>
      </c>
      <c r="B7" s="2"/>
      <c r="C7" s="28">
        <v>1627449297</v>
      </c>
      <c r="D7" s="28">
        <v>1676032347</v>
      </c>
      <c r="E7" s="29">
        <v>897216308</v>
      </c>
      <c r="F7" s="30">
        <v>830133117</v>
      </c>
      <c r="G7" s="28">
        <v>830638921</v>
      </c>
      <c r="H7" s="31">
        <v>830638921</v>
      </c>
      <c r="I7" s="32">
        <v>923634685</v>
      </c>
      <c r="J7" s="28">
        <v>974260959</v>
      </c>
      <c r="K7" s="29">
        <v>1026080549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203485776</v>
      </c>
      <c r="D9" s="18">
        <f aca="true" t="shared" si="1" ref="D9:K9">SUM(D10:D14)</f>
        <v>194379773</v>
      </c>
      <c r="E9" s="33">
        <f t="shared" si="1"/>
        <v>417123906</v>
      </c>
      <c r="F9" s="34">
        <f t="shared" si="1"/>
        <v>223036916</v>
      </c>
      <c r="G9" s="18">
        <f t="shared" si="1"/>
        <v>223036916</v>
      </c>
      <c r="H9" s="35">
        <f t="shared" si="1"/>
        <v>223036916</v>
      </c>
      <c r="I9" s="20">
        <f t="shared" si="1"/>
        <v>223446864</v>
      </c>
      <c r="J9" s="18">
        <f t="shared" si="1"/>
        <v>235796772</v>
      </c>
      <c r="K9" s="33">
        <f t="shared" si="1"/>
        <v>247919168</v>
      </c>
    </row>
    <row r="10" spans="1:11" ht="12.75">
      <c r="A10" s="3" t="s">
        <v>24</v>
      </c>
      <c r="B10" s="2"/>
      <c r="C10" s="23">
        <v>19659210</v>
      </c>
      <c r="D10" s="23">
        <v>18201007</v>
      </c>
      <c r="E10" s="24">
        <v>359294053</v>
      </c>
      <c r="F10" s="25">
        <v>136589705</v>
      </c>
      <c r="G10" s="23">
        <v>136589705</v>
      </c>
      <c r="H10" s="26">
        <v>136589705</v>
      </c>
      <c r="I10" s="27">
        <v>145233295</v>
      </c>
      <c r="J10" s="23">
        <v>152536726</v>
      </c>
      <c r="K10" s="24">
        <v>160207583</v>
      </c>
    </row>
    <row r="11" spans="1:11" ht="12.75">
      <c r="A11" s="3" t="s">
        <v>25</v>
      </c>
      <c r="B11" s="2"/>
      <c r="C11" s="23">
        <v>113711</v>
      </c>
      <c r="D11" s="23">
        <v>175245</v>
      </c>
      <c r="E11" s="24">
        <v>1097534</v>
      </c>
      <c r="F11" s="25">
        <v>133694</v>
      </c>
      <c r="G11" s="23">
        <v>133694</v>
      </c>
      <c r="H11" s="26">
        <v>133694</v>
      </c>
      <c r="I11" s="27">
        <v>644989</v>
      </c>
      <c r="J11" s="23">
        <v>679818</v>
      </c>
      <c r="K11" s="24">
        <v>716528</v>
      </c>
    </row>
    <row r="12" spans="1:11" ht="12.75">
      <c r="A12" s="3" t="s">
        <v>26</v>
      </c>
      <c r="B12" s="2"/>
      <c r="C12" s="23">
        <v>174914346</v>
      </c>
      <c r="D12" s="23">
        <v>165610396</v>
      </c>
      <c r="E12" s="24">
        <v>838665</v>
      </c>
      <c r="F12" s="25">
        <v>363799</v>
      </c>
      <c r="G12" s="23">
        <v>363799</v>
      </c>
      <c r="H12" s="26">
        <v>363799</v>
      </c>
      <c r="I12" s="27">
        <v>1041119</v>
      </c>
      <c r="J12" s="23">
        <v>1097340</v>
      </c>
      <c r="K12" s="24">
        <v>1156596</v>
      </c>
    </row>
    <row r="13" spans="1:11" ht="12.75">
      <c r="A13" s="3" t="s">
        <v>27</v>
      </c>
      <c r="B13" s="2"/>
      <c r="C13" s="23">
        <v>8798509</v>
      </c>
      <c r="D13" s="23">
        <v>10393125</v>
      </c>
      <c r="E13" s="24">
        <v>11198595</v>
      </c>
      <c r="F13" s="25">
        <v>16597174</v>
      </c>
      <c r="G13" s="23">
        <v>16597174</v>
      </c>
      <c r="H13" s="26">
        <v>16597174</v>
      </c>
      <c r="I13" s="27">
        <v>12057712</v>
      </c>
      <c r="J13" s="23">
        <v>12708828</v>
      </c>
      <c r="K13" s="24">
        <v>13395105</v>
      </c>
    </row>
    <row r="14" spans="1:11" ht="12.75">
      <c r="A14" s="3" t="s">
        <v>28</v>
      </c>
      <c r="B14" s="2"/>
      <c r="C14" s="28"/>
      <c r="D14" s="28"/>
      <c r="E14" s="29">
        <v>44695059</v>
      </c>
      <c r="F14" s="30">
        <v>69352544</v>
      </c>
      <c r="G14" s="28">
        <v>69352544</v>
      </c>
      <c r="H14" s="31">
        <v>69352544</v>
      </c>
      <c r="I14" s="32">
        <v>64469749</v>
      </c>
      <c r="J14" s="28">
        <v>68774060</v>
      </c>
      <c r="K14" s="29">
        <v>72443356</v>
      </c>
    </row>
    <row r="15" spans="1:11" ht="12.75">
      <c r="A15" s="1" t="s">
        <v>29</v>
      </c>
      <c r="B15" s="4"/>
      <c r="C15" s="18">
        <f>SUM(C16:C18)</f>
        <v>3633200</v>
      </c>
      <c r="D15" s="18">
        <f aca="true" t="shared" si="2" ref="D15:K15">SUM(D16:D18)</f>
        <v>2519526</v>
      </c>
      <c r="E15" s="33">
        <f t="shared" si="2"/>
        <v>890928100</v>
      </c>
      <c r="F15" s="34">
        <f t="shared" si="2"/>
        <v>989095438</v>
      </c>
      <c r="G15" s="18">
        <f t="shared" si="2"/>
        <v>968956971</v>
      </c>
      <c r="H15" s="35">
        <f t="shared" si="2"/>
        <v>968956971</v>
      </c>
      <c r="I15" s="20">
        <f t="shared" si="2"/>
        <v>1017085064</v>
      </c>
      <c r="J15" s="18">
        <f t="shared" si="2"/>
        <v>1082727501</v>
      </c>
      <c r="K15" s="33">
        <f t="shared" si="2"/>
        <v>1171671791</v>
      </c>
    </row>
    <row r="16" spans="1:11" ht="12.75">
      <c r="A16" s="3" t="s">
        <v>30</v>
      </c>
      <c r="B16" s="2"/>
      <c r="C16" s="23">
        <v>3633200</v>
      </c>
      <c r="D16" s="23">
        <v>2519526</v>
      </c>
      <c r="E16" s="24">
        <v>890927744</v>
      </c>
      <c r="F16" s="25">
        <v>989095438</v>
      </c>
      <c r="G16" s="23">
        <v>965456971</v>
      </c>
      <c r="H16" s="26">
        <v>965456971</v>
      </c>
      <c r="I16" s="27">
        <v>1017084674</v>
      </c>
      <c r="J16" s="23">
        <v>1082727090</v>
      </c>
      <c r="K16" s="24">
        <v>1171671358</v>
      </c>
    </row>
    <row r="17" spans="1:11" ht="12.75">
      <c r="A17" s="3" t="s">
        <v>31</v>
      </c>
      <c r="B17" s="2"/>
      <c r="C17" s="23"/>
      <c r="D17" s="23"/>
      <c r="E17" s="24"/>
      <c r="F17" s="25"/>
      <c r="G17" s="23">
        <v>3500000</v>
      </c>
      <c r="H17" s="26">
        <v>3500000</v>
      </c>
      <c r="I17" s="27"/>
      <c r="J17" s="23"/>
      <c r="K17" s="24"/>
    </row>
    <row r="18" spans="1:11" ht="12.75">
      <c r="A18" s="3" t="s">
        <v>32</v>
      </c>
      <c r="B18" s="2"/>
      <c r="C18" s="23"/>
      <c r="D18" s="23"/>
      <c r="E18" s="24">
        <v>356</v>
      </c>
      <c r="F18" s="25"/>
      <c r="G18" s="23"/>
      <c r="H18" s="26"/>
      <c r="I18" s="27">
        <v>390</v>
      </c>
      <c r="J18" s="23">
        <v>411</v>
      </c>
      <c r="K18" s="24">
        <v>433</v>
      </c>
    </row>
    <row r="19" spans="1:11" ht="12.75">
      <c r="A19" s="1" t="s">
        <v>33</v>
      </c>
      <c r="B19" s="4"/>
      <c r="C19" s="18">
        <f>SUM(C20:C23)</f>
        <v>3488264706</v>
      </c>
      <c r="D19" s="18">
        <f aca="true" t="shared" si="3" ref="D19:K19">SUM(D20:D23)</f>
        <v>3975072390</v>
      </c>
      <c r="E19" s="33">
        <f t="shared" si="3"/>
        <v>3133181341</v>
      </c>
      <c r="F19" s="34">
        <f t="shared" si="3"/>
        <v>3703194125</v>
      </c>
      <c r="G19" s="18">
        <f t="shared" si="3"/>
        <v>3763639212</v>
      </c>
      <c r="H19" s="35">
        <f t="shared" si="3"/>
        <v>3763639212</v>
      </c>
      <c r="I19" s="20">
        <f t="shared" si="3"/>
        <v>3824811507</v>
      </c>
      <c r="J19" s="18">
        <f t="shared" si="3"/>
        <v>4146558450</v>
      </c>
      <c r="K19" s="33">
        <f t="shared" si="3"/>
        <v>4494984096</v>
      </c>
    </row>
    <row r="20" spans="1:11" ht="12.75">
      <c r="A20" s="3" t="s">
        <v>34</v>
      </c>
      <c r="B20" s="2"/>
      <c r="C20" s="23">
        <v>1935991450</v>
      </c>
      <c r="D20" s="23">
        <v>2140320461</v>
      </c>
      <c r="E20" s="24">
        <v>1812379993</v>
      </c>
      <c r="F20" s="25">
        <v>2150218155</v>
      </c>
      <c r="G20" s="23">
        <v>1789104047</v>
      </c>
      <c r="H20" s="26">
        <v>1789104047</v>
      </c>
      <c r="I20" s="27">
        <v>2177205236</v>
      </c>
      <c r="J20" s="23">
        <v>2382589186</v>
      </c>
      <c r="K20" s="24">
        <v>2606204167</v>
      </c>
    </row>
    <row r="21" spans="1:11" ht="12.75">
      <c r="A21" s="3" t="s">
        <v>35</v>
      </c>
      <c r="B21" s="2"/>
      <c r="C21" s="23">
        <v>1061050020</v>
      </c>
      <c r="D21" s="23">
        <v>1265904642</v>
      </c>
      <c r="E21" s="24">
        <v>904574295</v>
      </c>
      <c r="F21" s="25">
        <v>1039738798</v>
      </c>
      <c r="G21" s="23">
        <v>1458746631</v>
      </c>
      <c r="H21" s="26">
        <v>1458746631</v>
      </c>
      <c r="I21" s="27">
        <v>1133619655</v>
      </c>
      <c r="J21" s="23">
        <v>1222227371</v>
      </c>
      <c r="K21" s="24">
        <v>1317783975</v>
      </c>
    </row>
    <row r="22" spans="1:11" ht="12.75">
      <c r="A22" s="3" t="s">
        <v>36</v>
      </c>
      <c r="B22" s="2"/>
      <c r="C22" s="28">
        <v>301765114</v>
      </c>
      <c r="D22" s="28">
        <v>351443563</v>
      </c>
      <c r="E22" s="29">
        <v>270845240</v>
      </c>
      <c r="F22" s="30">
        <v>325291779</v>
      </c>
      <c r="G22" s="28">
        <v>327843141</v>
      </c>
      <c r="H22" s="31">
        <v>327843141</v>
      </c>
      <c r="I22" s="32">
        <v>341057191</v>
      </c>
      <c r="J22" s="28">
        <v>359474280</v>
      </c>
      <c r="K22" s="29">
        <v>378885891</v>
      </c>
    </row>
    <row r="23" spans="1:11" ht="12.75">
      <c r="A23" s="3" t="s">
        <v>37</v>
      </c>
      <c r="B23" s="2"/>
      <c r="C23" s="23">
        <v>189458122</v>
      </c>
      <c r="D23" s="23">
        <v>217403724</v>
      </c>
      <c r="E23" s="24">
        <v>145381813</v>
      </c>
      <c r="F23" s="25">
        <v>187945393</v>
      </c>
      <c r="G23" s="23">
        <v>187945393</v>
      </c>
      <c r="H23" s="26">
        <v>187945393</v>
      </c>
      <c r="I23" s="27">
        <v>172929425</v>
      </c>
      <c r="J23" s="23">
        <v>182267613</v>
      </c>
      <c r="K23" s="24">
        <v>192110063</v>
      </c>
    </row>
    <row r="24" spans="1:11" ht="12.75">
      <c r="A24" s="1" t="s">
        <v>38</v>
      </c>
      <c r="B24" s="4" t="s">
        <v>39</v>
      </c>
      <c r="C24" s="18"/>
      <c r="D24" s="18"/>
      <c r="E24" s="33"/>
      <c r="F24" s="34"/>
      <c r="G24" s="18"/>
      <c r="H24" s="35"/>
      <c r="I24" s="20"/>
      <c r="J24" s="18"/>
      <c r="K24" s="33"/>
    </row>
    <row r="25" spans="1:11" ht="12.75">
      <c r="A25" s="5" t="s">
        <v>40</v>
      </c>
      <c r="B25" s="6" t="s">
        <v>41</v>
      </c>
      <c r="C25" s="50">
        <f>+C5+C9+C15+C19+C24</f>
        <v>5322832979</v>
      </c>
      <c r="D25" s="50">
        <f aca="true" t="shared" si="4" ref="D25:K25">+D5+D9+D15+D19+D24</f>
        <v>5848004036</v>
      </c>
      <c r="E25" s="51">
        <f t="shared" si="4"/>
        <v>5339581050</v>
      </c>
      <c r="F25" s="52">
        <f t="shared" si="4"/>
        <v>5745459596</v>
      </c>
      <c r="G25" s="50">
        <f t="shared" si="4"/>
        <v>5786272020</v>
      </c>
      <c r="H25" s="53">
        <f t="shared" si="4"/>
        <v>5786272020</v>
      </c>
      <c r="I25" s="54">
        <f t="shared" si="4"/>
        <v>5989994484</v>
      </c>
      <c r="J25" s="50">
        <f t="shared" si="4"/>
        <v>6440414930</v>
      </c>
      <c r="K25" s="51">
        <f t="shared" si="4"/>
        <v>6941784699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1812722845</v>
      </c>
      <c r="D28" s="18">
        <f t="shared" si="5"/>
        <v>1529236358</v>
      </c>
      <c r="E28" s="19">
        <f t="shared" si="5"/>
        <v>1212253917</v>
      </c>
      <c r="F28" s="20">
        <f t="shared" si="5"/>
        <v>831309959</v>
      </c>
      <c r="G28" s="18">
        <f t="shared" si="5"/>
        <v>793500461</v>
      </c>
      <c r="H28" s="21">
        <f t="shared" si="5"/>
        <v>793500461</v>
      </c>
      <c r="I28" s="22">
        <f t="shared" si="5"/>
        <v>887101302</v>
      </c>
      <c r="J28" s="18">
        <f t="shared" si="5"/>
        <v>931651187</v>
      </c>
      <c r="K28" s="21">
        <f t="shared" si="5"/>
        <v>989709362</v>
      </c>
    </row>
    <row r="29" spans="1:11" ht="12.75">
      <c r="A29" s="3" t="s">
        <v>20</v>
      </c>
      <c r="B29" s="2"/>
      <c r="C29" s="23">
        <v>160096430</v>
      </c>
      <c r="D29" s="23">
        <v>145883663</v>
      </c>
      <c r="E29" s="24">
        <v>187246509</v>
      </c>
      <c r="F29" s="25">
        <v>168930330</v>
      </c>
      <c r="G29" s="23">
        <v>156640083</v>
      </c>
      <c r="H29" s="26">
        <v>156640083</v>
      </c>
      <c r="I29" s="27">
        <v>166367319</v>
      </c>
      <c r="J29" s="23">
        <v>173103390</v>
      </c>
      <c r="K29" s="24">
        <v>181809242</v>
      </c>
    </row>
    <row r="30" spans="1:11" ht="12.75">
      <c r="A30" s="3" t="s">
        <v>21</v>
      </c>
      <c r="B30" s="2"/>
      <c r="C30" s="28">
        <v>1652626415</v>
      </c>
      <c r="D30" s="28">
        <v>1383352695</v>
      </c>
      <c r="E30" s="29">
        <v>1008120163</v>
      </c>
      <c r="F30" s="30">
        <v>644959874</v>
      </c>
      <c r="G30" s="28">
        <v>622121843</v>
      </c>
      <c r="H30" s="31">
        <v>622121843</v>
      </c>
      <c r="I30" s="32">
        <v>706503689</v>
      </c>
      <c r="J30" s="28">
        <v>743444794</v>
      </c>
      <c r="K30" s="29">
        <v>791983824</v>
      </c>
    </row>
    <row r="31" spans="1:11" ht="12.75">
      <c r="A31" s="3" t="s">
        <v>22</v>
      </c>
      <c r="B31" s="2"/>
      <c r="C31" s="23"/>
      <c r="D31" s="23"/>
      <c r="E31" s="24">
        <v>16887245</v>
      </c>
      <c r="F31" s="25">
        <v>17419755</v>
      </c>
      <c r="G31" s="23">
        <v>14738535</v>
      </c>
      <c r="H31" s="26">
        <v>14738535</v>
      </c>
      <c r="I31" s="27">
        <v>14230294</v>
      </c>
      <c r="J31" s="23">
        <v>15103003</v>
      </c>
      <c r="K31" s="24">
        <v>15916296</v>
      </c>
    </row>
    <row r="32" spans="1:11" ht="12.75">
      <c r="A32" s="1" t="s">
        <v>23</v>
      </c>
      <c r="B32" s="2"/>
      <c r="C32" s="18">
        <f aca="true" t="shared" si="6" ref="C32:K32">SUM(C33:C37)</f>
        <v>578512400</v>
      </c>
      <c r="D32" s="18">
        <f t="shared" si="6"/>
        <v>613690442</v>
      </c>
      <c r="E32" s="33">
        <f t="shared" si="6"/>
        <v>633629305</v>
      </c>
      <c r="F32" s="34">
        <f t="shared" si="6"/>
        <v>328734494</v>
      </c>
      <c r="G32" s="18">
        <f t="shared" si="6"/>
        <v>376706576</v>
      </c>
      <c r="H32" s="35">
        <f t="shared" si="6"/>
        <v>376706576</v>
      </c>
      <c r="I32" s="20">
        <f t="shared" si="6"/>
        <v>481307466</v>
      </c>
      <c r="J32" s="18">
        <f t="shared" si="6"/>
        <v>637127839</v>
      </c>
      <c r="K32" s="33">
        <f t="shared" si="6"/>
        <v>745830272</v>
      </c>
    </row>
    <row r="33" spans="1:11" ht="12.75">
      <c r="A33" s="3" t="s">
        <v>24</v>
      </c>
      <c r="B33" s="2"/>
      <c r="C33" s="23">
        <v>99245171</v>
      </c>
      <c r="D33" s="23">
        <v>111606676</v>
      </c>
      <c r="E33" s="24">
        <v>368696668</v>
      </c>
      <c r="F33" s="25">
        <v>73435039</v>
      </c>
      <c r="G33" s="23">
        <v>99785217</v>
      </c>
      <c r="H33" s="26">
        <v>99785217</v>
      </c>
      <c r="I33" s="27">
        <v>207346567</v>
      </c>
      <c r="J33" s="23">
        <v>346635873</v>
      </c>
      <c r="K33" s="24">
        <v>441120779</v>
      </c>
    </row>
    <row r="34" spans="1:11" ht="12.75">
      <c r="A34" s="3" t="s">
        <v>25</v>
      </c>
      <c r="B34" s="2"/>
      <c r="C34" s="23">
        <v>37249613</v>
      </c>
      <c r="D34" s="23">
        <v>36735661</v>
      </c>
      <c r="E34" s="24">
        <v>42441550</v>
      </c>
      <c r="F34" s="25">
        <v>26029841</v>
      </c>
      <c r="G34" s="23">
        <v>29290108</v>
      </c>
      <c r="H34" s="26">
        <v>29290108</v>
      </c>
      <c r="I34" s="27">
        <v>30979027</v>
      </c>
      <c r="J34" s="23">
        <v>32884887</v>
      </c>
      <c r="K34" s="24">
        <v>34471552</v>
      </c>
    </row>
    <row r="35" spans="1:11" ht="12.75">
      <c r="A35" s="3" t="s">
        <v>26</v>
      </c>
      <c r="B35" s="2"/>
      <c r="C35" s="23">
        <v>419716887</v>
      </c>
      <c r="D35" s="23">
        <v>290087566</v>
      </c>
      <c r="E35" s="24">
        <v>146058004</v>
      </c>
      <c r="F35" s="25">
        <v>153633437</v>
      </c>
      <c r="G35" s="23">
        <v>153142193</v>
      </c>
      <c r="H35" s="26">
        <v>153142193</v>
      </c>
      <c r="I35" s="27">
        <v>146103582</v>
      </c>
      <c r="J35" s="23">
        <v>155478770</v>
      </c>
      <c r="K35" s="24">
        <v>163284107</v>
      </c>
    </row>
    <row r="36" spans="1:11" ht="12.75">
      <c r="A36" s="3" t="s">
        <v>27</v>
      </c>
      <c r="B36" s="2"/>
      <c r="C36" s="23">
        <v>19440355</v>
      </c>
      <c r="D36" s="23">
        <v>16363483</v>
      </c>
      <c r="E36" s="24">
        <v>12068655</v>
      </c>
      <c r="F36" s="25">
        <v>16969018</v>
      </c>
      <c r="G36" s="23">
        <v>15486452</v>
      </c>
      <c r="H36" s="26">
        <v>15486452</v>
      </c>
      <c r="I36" s="27">
        <v>16162259</v>
      </c>
      <c r="J36" s="23">
        <v>16908519</v>
      </c>
      <c r="K36" s="24">
        <v>17539899</v>
      </c>
    </row>
    <row r="37" spans="1:11" ht="12.75">
      <c r="A37" s="3" t="s">
        <v>28</v>
      </c>
      <c r="B37" s="2"/>
      <c r="C37" s="28">
        <v>2860374</v>
      </c>
      <c r="D37" s="28">
        <v>158897056</v>
      </c>
      <c r="E37" s="29">
        <v>64364428</v>
      </c>
      <c r="F37" s="30">
        <v>58667159</v>
      </c>
      <c r="G37" s="28">
        <v>79002606</v>
      </c>
      <c r="H37" s="31">
        <v>79002606</v>
      </c>
      <c r="I37" s="32">
        <v>80716031</v>
      </c>
      <c r="J37" s="28">
        <v>85219790</v>
      </c>
      <c r="K37" s="29">
        <v>89413935</v>
      </c>
    </row>
    <row r="38" spans="1:11" ht="12.75">
      <c r="A38" s="1" t="s">
        <v>29</v>
      </c>
      <c r="B38" s="4"/>
      <c r="C38" s="18">
        <f aca="true" t="shared" si="7" ref="C38:K38">SUM(C39:C41)</f>
        <v>272272979</v>
      </c>
      <c r="D38" s="18">
        <f t="shared" si="7"/>
        <v>299406209</v>
      </c>
      <c r="E38" s="33">
        <f t="shared" si="7"/>
        <v>351239756</v>
      </c>
      <c r="F38" s="34">
        <f t="shared" si="7"/>
        <v>698616212</v>
      </c>
      <c r="G38" s="18">
        <f t="shared" si="7"/>
        <v>651021002</v>
      </c>
      <c r="H38" s="35">
        <f t="shared" si="7"/>
        <v>651021002</v>
      </c>
      <c r="I38" s="20">
        <f t="shared" si="7"/>
        <v>521283230</v>
      </c>
      <c r="J38" s="18">
        <f t="shared" si="7"/>
        <v>521187590</v>
      </c>
      <c r="K38" s="33">
        <f t="shared" si="7"/>
        <v>525896958</v>
      </c>
    </row>
    <row r="39" spans="1:11" ht="12.75">
      <c r="A39" s="3" t="s">
        <v>30</v>
      </c>
      <c r="B39" s="2"/>
      <c r="C39" s="23">
        <v>73494628</v>
      </c>
      <c r="D39" s="23">
        <v>77098365</v>
      </c>
      <c r="E39" s="24">
        <v>136956292</v>
      </c>
      <c r="F39" s="25">
        <v>343761008</v>
      </c>
      <c r="G39" s="23">
        <v>320344817</v>
      </c>
      <c r="H39" s="26">
        <v>320344817</v>
      </c>
      <c r="I39" s="27">
        <v>163312234</v>
      </c>
      <c r="J39" s="23">
        <v>160460811</v>
      </c>
      <c r="K39" s="24">
        <v>156275051</v>
      </c>
    </row>
    <row r="40" spans="1:11" ht="12.75">
      <c r="A40" s="3" t="s">
        <v>31</v>
      </c>
      <c r="B40" s="2"/>
      <c r="C40" s="23">
        <v>198778008</v>
      </c>
      <c r="D40" s="23">
        <v>222307844</v>
      </c>
      <c r="E40" s="24">
        <v>166949152</v>
      </c>
      <c r="F40" s="25">
        <v>316600173</v>
      </c>
      <c r="G40" s="23">
        <v>295927372</v>
      </c>
      <c r="H40" s="26">
        <v>295927372</v>
      </c>
      <c r="I40" s="27">
        <v>322989844</v>
      </c>
      <c r="J40" s="23">
        <v>324325532</v>
      </c>
      <c r="K40" s="24">
        <v>331771206</v>
      </c>
    </row>
    <row r="41" spans="1:11" ht="12.75">
      <c r="A41" s="3" t="s">
        <v>32</v>
      </c>
      <c r="B41" s="2"/>
      <c r="C41" s="23">
        <v>343</v>
      </c>
      <c r="D41" s="23"/>
      <c r="E41" s="24">
        <v>47334312</v>
      </c>
      <c r="F41" s="25">
        <v>38255031</v>
      </c>
      <c r="G41" s="23">
        <v>34748813</v>
      </c>
      <c r="H41" s="26">
        <v>34748813</v>
      </c>
      <c r="I41" s="27">
        <v>34981152</v>
      </c>
      <c r="J41" s="23">
        <v>36401247</v>
      </c>
      <c r="K41" s="24">
        <v>37850701</v>
      </c>
    </row>
    <row r="42" spans="1:11" ht="12.75">
      <c r="A42" s="1" t="s">
        <v>33</v>
      </c>
      <c r="B42" s="4"/>
      <c r="C42" s="18">
        <f aca="true" t="shared" si="8" ref="C42:K42">SUM(C43:C46)</f>
        <v>2945538030</v>
      </c>
      <c r="D42" s="18">
        <f t="shared" si="8"/>
        <v>4038724918</v>
      </c>
      <c r="E42" s="33">
        <f t="shared" si="8"/>
        <v>3803967998</v>
      </c>
      <c r="F42" s="34">
        <f t="shared" si="8"/>
        <v>3598472994</v>
      </c>
      <c r="G42" s="18">
        <f t="shared" si="8"/>
        <v>3679550911</v>
      </c>
      <c r="H42" s="35">
        <f t="shared" si="8"/>
        <v>3679550911</v>
      </c>
      <c r="I42" s="20">
        <f t="shared" si="8"/>
        <v>3827466543</v>
      </c>
      <c r="J42" s="18">
        <f t="shared" si="8"/>
        <v>4094047336</v>
      </c>
      <c r="K42" s="33">
        <f t="shared" si="8"/>
        <v>4415050612</v>
      </c>
    </row>
    <row r="43" spans="1:11" ht="12.75">
      <c r="A43" s="3" t="s">
        <v>34</v>
      </c>
      <c r="B43" s="2"/>
      <c r="C43" s="23">
        <v>2001142901</v>
      </c>
      <c r="D43" s="23">
        <v>2049048790</v>
      </c>
      <c r="E43" s="24">
        <v>2005309037</v>
      </c>
      <c r="F43" s="25">
        <v>1928195232</v>
      </c>
      <c r="G43" s="23">
        <v>1981707773</v>
      </c>
      <c r="H43" s="26">
        <v>1981707773</v>
      </c>
      <c r="I43" s="27">
        <v>1926692079</v>
      </c>
      <c r="J43" s="23">
        <v>2030557185</v>
      </c>
      <c r="K43" s="24">
        <v>2140188010</v>
      </c>
    </row>
    <row r="44" spans="1:11" ht="12.75">
      <c r="A44" s="3" t="s">
        <v>35</v>
      </c>
      <c r="B44" s="2"/>
      <c r="C44" s="23">
        <v>716376497</v>
      </c>
      <c r="D44" s="23">
        <v>1816117740</v>
      </c>
      <c r="E44" s="24">
        <v>1299784689</v>
      </c>
      <c r="F44" s="25">
        <v>1286878931</v>
      </c>
      <c r="G44" s="23">
        <v>1281539027</v>
      </c>
      <c r="H44" s="26">
        <v>1281539027</v>
      </c>
      <c r="I44" s="27">
        <v>1282043949</v>
      </c>
      <c r="J44" s="23">
        <v>1269051919</v>
      </c>
      <c r="K44" s="24">
        <v>1396671829</v>
      </c>
    </row>
    <row r="45" spans="1:11" ht="12.75">
      <c r="A45" s="3" t="s">
        <v>36</v>
      </c>
      <c r="B45" s="2"/>
      <c r="C45" s="28">
        <v>111115324</v>
      </c>
      <c r="D45" s="28">
        <v>70881124</v>
      </c>
      <c r="E45" s="29">
        <v>335434559</v>
      </c>
      <c r="F45" s="30">
        <v>187597891</v>
      </c>
      <c r="G45" s="28">
        <v>197024266</v>
      </c>
      <c r="H45" s="31">
        <v>197024266</v>
      </c>
      <c r="I45" s="32">
        <v>411469099</v>
      </c>
      <c r="J45" s="28">
        <v>397247151</v>
      </c>
      <c r="K45" s="29">
        <v>432583856</v>
      </c>
    </row>
    <row r="46" spans="1:11" ht="12.75">
      <c r="A46" s="3" t="s">
        <v>37</v>
      </c>
      <c r="B46" s="2"/>
      <c r="C46" s="23">
        <v>116903308</v>
      </c>
      <c r="D46" s="23">
        <v>102677264</v>
      </c>
      <c r="E46" s="24">
        <v>163439713</v>
      </c>
      <c r="F46" s="25">
        <v>195800940</v>
      </c>
      <c r="G46" s="23">
        <v>219279845</v>
      </c>
      <c r="H46" s="26">
        <v>219279845</v>
      </c>
      <c r="I46" s="27">
        <v>207261416</v>
      </c>
      <c r="J46" s="23">
        <v>397191081</v>
      </c>
      <c r="K46" s="24">
        <v>445606917</v>
      </c>
    </row>
    <row r="47" spans="1:11" ht="12.75">
      <c r="A47" s="1" t="s">
        <v>38</v>
      </c>
      <c r="B47" s="4" t="s">
        <v>39</v>
      </c>
      <c r="C47" s="18"/>
      <c r="D47" s="18"/>
      <c r="E47" s="33">
        <v>793588</v>
      </c>
      <c r="F47" s="34">
        <v>713437</v>
      </c>
      <c r="G47" s="18">
        <v>703663</v>
      </c>
      <c r="H47" s="35">
        <v>703663</v>
      </c>
      <c r="I47" s="20">
        <v>751293</v>
      </c>
      <c r="J47" s="18">
        <v>803127</v>
      </c>
      <c r="K47" s="33">
        <v>846494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5609046254</v>
      </c>
      <c r="D48" s="50">
        <f t="shared" si="9"/>
        <v>6481057927</v>
      </c>
      <c r="E48" s="51">
        <f t="shared" si="9"/>
        <v>6001884564</v>
      </c>
      <c r="F48" s="52">
        <f t="shared" si="9"/>
        <v>5457847096</v>
      </c>
      <c r="G48" s="50">
        <f t="shared" si="9"/>
        <v>5501482613</v>
      </c>
      <c r="H48" s="53">
        <f t="shared" si="9"/>
        <v>5501482613</v>
      </c>
      <c r="I48" s="54">
        <f t="shared" si="9"/>
        <v>5717909834</v>
      </c>
      <c r="J48" s="50">
        <f t="shared" si="9"/>
        <v>6184817079</v>
      </c>
      <c r="K48" s="51">
        <f t="shared" si="9"/>
        <v>6677333698</v>
      </c>
    </row>
    <row r="49" spans="1:11" ht="12.75">
      <c r="A49" s="10" t="s">
        <v>56</v>
      </c>
      <c r="B49" s="11"/>
      <c r="C49" s="55">
        <f>+C25-C48</f>
        <v>-286213275</v>
      </c>
      <c r="D49" s="55">
        <f aca="true" t="shared" si="10" ref="D49:K49">+D25-D48</f>
        <v>-633053891</v>
      </c>
      <c r="E49" s="56">
        <f t="shared" si="10"/>
        <v>-662303514</v>
      </c>
      <c r="F49" s="57">
        <f t="shared" si="10"/>
        <v>287612500</v>
      </c>
      <c r="G49" s="55">
        <f t="shared" si="10"/>
        <v>284789407</v>
      </c>
      <c r="H49" s="58">
        <f t="shared" si="10"/>
        <v>284789407</v>
      </c>
      <c r="I49" s="59">
        <f t="shared" si="10"/>
        <v>272084650</v>
      </c>
      <c r="J49" s="55">
        <f t="shared" si="10"/>
        <v>255597851</v>
      </c>
      <c r="K49" s="56">
        <f t="shared" si="10"/>
        <v>264451001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63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197246460</v>
      </c>
      <c r="D5" s="18">
        <f aca="true" t="shared" si="0" ref="D5:K5">SUM(D6:D8)</f>
        <v>206785385</v>
      </c>
      <c r="E5" s="19">
        <f t="shared" si="0"/>
        <v>255962880</v>
      </c>
      <c r="F5" s="20">
        <f t="shared" si="0"/>
        <v>307165662</v>
      </c>
      <c r="G5" s="18">
        <f t="shared" si="0"/>
        <v>297696412</v>
      </c>
      <c r="H5" s="21">
        <f t="shared" si="0"/>
        <v>297696412</v>
      </c>
      <c r="I5" s="22">
        <f t="shared" si="0"/>
        <v>328646315</v>
      </c>
      <c r="J5" s="18">
        <f t="shared" si="0"/>
        <v>341866090</v>
      </c>
      <c r="K5" s="21">
        <f t="shared" si="0"/>
        <v>369132063</v>
      </c>
    </row>
    <row r="6" spans="1:11" ht="12.75">
      <c r="A6" s="3" t="s">
        <v>20</v>
      </c>
      <c r="B6" s="2"/>
      <c r="C6" s="23">
        <v>5004815</v>
      </c>
      <c r="D6" s="23">
        <v>5543379</v>
      </c>
      <c r="E6" s="24">
        <v>5724000</v>
      </c>
      <c r="F6" s="25">
        <v>5754000</v>
      </c>
      <c r="G6" s="23">
        <v>5754000</v>
      </c>
      <c r="H6" s="26">
        <v>5754000</v>
      </c>
      <c r="I6" s="27">
        <v>6218000</v>
      </c>
      <c r="J6" s="23">
        <v>6510000</v>
      </c>
      <c r="K6" s="24">
        <v>6819000</v>
      </c>
    </row>
    <row r="7" spans="1:11" ht="12.75">
      <c r="A7" s="3" t="s">
        <v>21</v>
      </c>
      <c r="B7" s="2"/>
      <c r="C7" s="28">
        <v>192241645</v>
      </c>
      <c r="D7" s="28">
        <v>201242006</v>
      </c>
      <c r="E7" s="29">
        <v>250238880</v>
      </c>
      <c r="F7" s="30">
        <v>301411662</v>
      </c>
      <c r="G7" s="28">
        <v>291942412</v>
      </c>
      <c r="H7" s="31">
        <v>291942412</v>
      </c>
      <c r="I7" s="32">
        <v>322428315</v>
      </c>
      <c r="J7" s="28">
        <v>335356090</v>
      </c>
      <c r="K7" s="29">
        <v>362313063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16595262</v>
      </c>
      <c r="D9" s="18">
        <f aca="true" t="shared" si="1" ref="D9:K9">SUM(D10:D14)</f>
        <v>19619622</v>
      </c>
      <c r="E9" s="33">
        <f t="shared" si="1"/>
        <v>56820201</v>
      </c>
      <c r="F9" s="34">
        <f t="shared" si="1"/>
        <v>73469183</v>
      </c>
      <c r="G9" s="18">
        <f t="shared" si="1"/>
        <v>73469183</v>
      </c>
      <c r="H9" s="35">
        <f t="shared" si="1"/>
        <v>73469183</v>
      </c>
      <c r="I9" s="20">
        <f t="shared" si="1"/>
        <v>89683597</v>
      </c>
      <c r="J9" s="18">
        <f t="shared" si="1"/>
        <v>82511931</v>
      </c>
      <c r="K9" s="33">
        <f t="shared" si="1"/>
        <v>81297866</v>
      </c>
    </row>
    <row r="10" spans="1:11" ht="12.75">
      <c r="A10" s="3" t="s">
        <v>24</v>
      </c>
      <c r="B10" s="2"/>
      <c r="C10" s="23">
        <v>7080689</v>
      </c>
      <c r="D10" s="23">
        <v>9454802</v>
      </c>
      <c r="E10" s="24">
        <v>8464362</v>
      </c>
      <c r="F10" s="25">
        <v>11481663</v>
      </c>
      <c r="G10" s="23">
        <v>11481663</v>
      </c>
      <c r="H10" s="26">
        <v>11481663</v>
      </c>
      <c r="I10" s="27">
        <v>17332087</v>
      </c>
      <c r="J10" s="23">
        <v>17985000</v>
      </c>
      <c r="K10" s="24">
        <v>13276940</v>
      </c>
    </row>
    <row r="11" spans="1:11" ht="12.75">
      <c r="A11" s="3" t="s">
        <v>25</v>
      </c>
      <c r="B11" s="2"/>
      <c r="C11" s="23">
        <v>4312446</v>
      </c>
      <c r="D11" s="23">
        <v>1873843</v>
      </c>
      <c r="E11" s="24">
        <v>5716887</v>
      </c>
      <c r="F11" s="25">
        <v>4546000</v>
      </c>
      <c r="G11" s="23">
        <v>4546000</v>
      </c>
      <c r="H11" s="26">
        <v>4546000</v>
      </c>
      <c r="I11" s="27">
        <v>14614500</v>
      </c>
      <c r="J11" s="23">
        <v>3377530</v>
      </c>
      <c r="K11" s="24">
        <v>3503795</v>
      </c>
    </row>
    <row r="12" spans="1:11" ht="12.75">
      <c r="A12" s="3" t="s">
        <v>26</v>
      </c>
      <c r="B12" s="2"/>
      <c r="C12" s="23">
        <v>1005893</v>
      </c>
      <c r="D12" s="23">
        <v>4189690</v>
      </c>
      <c r="E12" s="24">
        <v>38722774</v>
      </c>
      <c r="F12" s="25">
        <v>51076979</v>
      </c>
      <c r="G12" s="23">
        <v>51076979</v>
      </c>
      <c r="H12" s="26">
        <v>51076979</v>
      </c>
      <c r="I12" s="27">
        <v>51132159</v>
      </c>
      <c r="J12" s="23">
        <v>54200091</v>
      </c>
      <c r="K12" s="24">
        <v>57181095</v>
      </c>
    </row>
    <row r="13" spans="1:11" ht="12.75">
      <c r="A13" s="3" t="s">
        <v>27</v>
      </c>
      <c r="B13" s="2"/>
      <c r="C13" s="23"/>
      <c r="D13" s="23"/>
      <c r="E13" s="24"/>
      <c r="F13" s="25"/>
      <c r="G13" s="23"/>
      <c r="H13" s="26"/>
      <c r="I13" s="27"/>
      <c r="J13" s="23"/>
      <c r="K13" s="24"/>
    </row>
    <row r="14" spans="1:11" ht="12.75">
      <c r="A14" s="3" t="s">
        <v>28</v>
      </c>
      <c r="B14" s="2"/>
      <c r="C14" s="28">
        <v>4196234</v>
      </c>
      <c r="D14" s="28">
        <v>4101287</v>
      </c>
      <c r="E14" s="29">
        <v>3916178</v>
      </c>
      <c r="F14" s="30">
        <v>6364541</v>
      </c>
      <c r="G14" s="28">
        <v>6364541</v>
      </c>
      <c r="H14" s="31">
        <v>6364541</v>
      </c>
      <c r="I14" s="32">
        <v>6604851</v>
      </c>
      <c r="J14" s="28">
        <v>6949310</v>
      </c>
      <c r="K14" s="29">
        <v>7336036</v>
      </c>
    </row>
    <row r="15" spans="1:11" ht="12.75">
      <c r="A15" s="1" t="s">
        <v>29</v>
      </c>
      <c r="B15" s="4"/>
      <c r="C15" s="18">
        <f>SUM(C16:C18)</f>
        <v>66681660</v>
      </c>
      <c r="D15" s="18">
        <f aca="true" t="shared" si="2" ref="D15:K15">SUM(D16:D18)</f>
        <v>64009799</v>
      </c>
      <c r="E15" s="33">
        <f t="shared" si="2"/>
        <v>17874683</v>
      </c>
      <c r="F15" s="34">
        <f t="shared" si="2"/>
        <v>11555558</v>
      </c>
      <c r="G15" s="18">
        <f t="shared" si="2"/>
        <v>11150746</v>
      </c>
      <c r="H15" s="35">
        <f t="shared" si="2"/>
        <v>11150746</v>
      </c>
      <c r="I15" s="20">
        <f t="shared" si="2"/>
        <v>13484373</v>
      </c>
      <c r="J15" s="18">
        <f t="shared" si="2"/>
        <v>22175852</v>
      </c>
      <c r="K15" s="33">
        <f t="shared" si="2"/>
        <v>18638851</v>
      </c>
    </row>
    <row r="16" spans="1:11" ht="12.75">
      <c r="A16" s="3" t="s">
        <v>30</v>
      </c>
      <c r="B16" s="2"/>
      <c r="C16" s="23">
        <v>2509228</v>
      </c>
      <c r="D16" s="23">
        <v>3036085</v>
      </c>
      <c r="E16" s="24">
        <v>3349210</v>
      </c>
      <c r="F16" s="25">
        <v>3788657</v>
      </c>
      <c r="G16" s="23">
        <v>3788657</v>
      </c>
      <c r="H16" s="26">
        <v>3788657</v>
      </c>
      <c r="I16" s="27">
        <v>5515977</v>
      </c>
      <c r="J16" s="23">
        <v>9257935</v>
      </c>
      <c r="K16" s="24">
        <v>9491066</v>
      </c>
    </row>
    <row r="17" spans="1:11" ht="12.75">
      <c r="A17" s="3" t="s">
        <v>31</v>
      </c>
      <c r="B17" s="2"/>
      <c r="C17" s="23">
        <v>61779821</v>
      </c>
      <c r="D17" s="23">
        <v>58515324</v>
      </c>
      <c r="E17" s="24">
        <v>11856053</v>
      </c>
      <c r="F17" s="25">
        <v>4281000</v>
      </c>
      <c r="G17" s="23">
        <v>4281000</v>
      </c>
      <c r="H17" s="26">
        <v>4281000</v>
      </c>
      <c r="I17" s="27">
        <v>4887307</v>
      </c>
      <c r="J17" s="23">
        <v>9836828</v>
      </c>
      <c r="K17" s="24">
        <v>6066696</v>
      </c>
    </row>
    <row r="18" spans="1:11" ht="12.75">
      <c r="A18" s="3" t="s">
        <v>32</v>
      </c>
      <c r="B18" s="2"/>
      <c r="C18" s="23">
        <v>2392611</v>
      </c>
      <c r="D18" s="23">
        <v>2458390</v>
      </c>
      <c r="E18" s="24">
        <v>2669420</v>
      </c>
      <c r="F18" s="25">
        <v>3485901</v>
      </c>
      <c r="G18" s="23">
        <v>3081089</v>
      </c>
      <c r="H18" s="26">
        <v>3081089</v>
      </c>
      <c r="I18" s="27">
        <v>3081089</v>
      </c>
      <c r="J18" s="23">
        <v>3081089</v>
      </c>
      <c r="K18" s="24">
        <v>3081089</v>
      </c>
    </row>
    <row r="19" spans="1:11" ht="12.75">
      <c r="A19" s="1" t="s">
        <v>33</v>
      </c>
      <c r="B19" s="4"/>
      <c r="C19" s="18">
        <f>SUM(C20:C23)</f>
        <v>578848086</v>
      </c>
      <c r="D19" s="18">
        <f aca="true" t="shared" si="3" ref="D19:K19">SUM(D20:D23)</f>
        <v>664612706</v>
      </c>
      <c r="E19" s="33">
        <f t="shared" si="3"/>
        <v>713783256</v>
      </c>
      <c r="F19" s="34">
        <f t="shared" si="3"/>
        <v>718111414</v>
      </c>
      <c r="G19" s="18">
        <f t="shared" si="3"/>
        <v>754003862</v>
      </c>
      <c r="H19" s="35">
        <f t="shared" si="3"/>
        <v>754003862</v>
      </c>
      <c r="I19" s="20">
        <f t="shared" si="3"/>
        <v>808461860</v>
      </c>
      <c r="J19" s="18">
        <f t="shared" si="3"/>
        <v>872336634</v>
      </c>
      <c r="K19" s="33">
        <f t="shared" si="3"/>
        <v>934555494</v>
      </c>
    </row>
    <row r="20" spans="1:11" ht="12.75">
      <c r="A20" s="3" t="s">
        <v>34</v>
      </c>
      <c r="B20" s="2"/>
      <c r="C20" s="23">
        <v>305591739</v>
      </c>
      <c r="D20" s="23">
        <v>363466679</v>
      </c>
      <c r="E20" s="24">
        <v>356942762</v>
      </c>
      <c r="F20" s="25">
        <v>356987260</v>
      </c>
      <c r="G20" s="23">
        <v>368440260</v>
      </c>
      <c r="H20" s="26">
        <v>368440260</v>
      </c>
      <c r="I20" s="27">
        <v>415935591</v>
      </c>
      <c r="J20" s="23">
        <v>451671072</v>
      </c>
      <c r="K20" s="24">
        <v>481306939</v>
      </c>
    </row>
    <row r="21" spans="1:11" ht="12.75">
      <c r="A21" s="3" t="s">
        <v>35</v>
      </c>
      <c r="B21" s="2"/>
      <c r="C21" s="23">
        <v>161382763</v>
      </c>
      <c r="D21" s="23">
        <v>196132288</v>
      </c>
      <c r="E21" s="24">
        <v>221476384</v>
      </c>
      <c r="F21" s="25">
        <v>254424596</v>
      </c>
      <c r="G21" s="23">
        <v>255424596</v>
      </c>
      <c r="H21" s="26">
        <v>255424596</v>
      </c>
      <c r="I21" s="27">
        <v>277859247</v>
      </c>
      <c r="J21" s="23">
        <v>296469111</v>
      </c>
      <c r="K21" s="24">
        <v>314113224</v>
      </c>
    </row>
    <row r="22" spans="1:11" ht="12.75">
      <c r="A22" s="3" t="s">
        <v>36</v>
      </c>
      <c r="B22" s="2"/>
      <c r="C22" s="28">
        <v>66410350</v>
      </c>
      <c r="D22" s="28">
        <v>58519221</v>
      </c>
      <c r="E22" s="29">
        <v>85342134</v>
      </c>
      <c r="F22" s="30">
        <v>61034677</v>
      </c>
      <c r="G22" s="28">
        <v>84352462</v>
      </c>
      <c r="H22" s="31">
        <v>84352462</v>
      </c>
      <c r="I22" s="32">
        <v>66516576</v>
      </c>
      <c r="J22" s="28">
        <v>69754544</v>
      </c>
      <c r="K22" s="29">
        <v>76715854</v>
      </c>
    </row>
    <row r="23" spans="1:11" ht="12.75">
      <c r="A23" s="3" t="s">
        <v>37</v>
      </c>
      <c r="B23" s="2"/>
      <c r="C23" s="23">
        <v>45463234</v>
      </c>
      <c r="D23" s="23">
        <v>46494518</v>
      </c>
      <c r="E23" s="24">
        <v>50021976</v>
      </c>
      <c r="F23" s="25">
        <v>45664881</v>
      </c>
      <c r="G23" s="23">
        <v>45786544</v>
      </c>
      <c r="H23" s="26">
        <v>45786544</v>
      </c>
      <c r="I23" s="27">
        <v>48150446</v>
      </c>
      <c r="J23" s="23">
        <v>54441907</v>
      </c>
      <c r="K23" s="24">
        <v>62419477</v>
      </c>
    </row>
    <row r="24" spans="1:11" ht="12.75">
      <c r="A24" s="1" t="s">
        <v>38</v>
      </c>
      <c r="B24" s="4" t="s">
        <v>39</v>
      </c>
      <c r="C24" s="18"/>
      <c r="D24" s="18"/>
      <c r="E24" s="33"/>
      <c r="F24" s="34"/>
      <c r="G24" s="18"/>
      <c r="H24" s="35"/>
      <c r="I24" s="20"/>
      <c r="J24" s="18"/>
      <c r="K24" s="33"/>
    </row>
    <row r="25" spans="1:11" ht="12.75">
      <c r="A25" s="5" t="s">
        <v>40</v>
      </c>
      <c r="B25" s="6" t="s">
        <v>41</v>
      </c>
      <c r="C25" s="50">
        <f>+C5+C9+C15+C19+C24</f>
        <v>859371468</v>
      </c>
      <c r="D25" s="50">
        <f aca="true" t="shared" si="4" ref="D25:K25">+D5+D9+D15+D19+D24</f>
        <v>955027512</v>
      </c>
      <c r="E25" s="51">
        <f t="shared" si="4"/>
        <v>1044441020</v>
      </c>
      <c r="F25" s="52">
        <f t="shared" si="4"/>
        <v>1110301817</v>
      </c>
      <c r="G25" s="50">
        <f t="shared" si="4"/>
        <v>1136320203</v>
      </c>
      <c r="H25" s="53">
        <f t="shared" si="4"/>
        <v>1136320203</v>
      </c>
      <c r="I25" s="54">
        <f t="shared" si="4"/>
        <v>1240276145</v>
      </c>
      <c r="J25" s="50">
        <f t="shared" si="4"/>
        <v>1318890507</v>
      </c>
      <c r="K25" s="51">
        <f t="shared" si="4"/>
        <v>1403624274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146173274</v>
      </c>
      <c r="D28" s="18">
        <f t="shared" si="5"/>
        <v>159510505</v>
      </c>
      <c r="E28" s="19">
        <f t="shared" si="5"/>
        <v>206471628</v>
      </c>
      <c r="F28" s="20">
        <f t="shared" si="5"/>
        <v>214987823</v>
      </c>
      <c r="G28" s="18">
        <f t="shared" si="5"/>
        <v>223521504</v>
      </c>
      <c r="H28" s="21">
        <f t="shared" si="5"/>
        <v>223521504</v>
      </c>
      <c r="I28" s="22">
        <f t="shared" si="5"/>
        <v>237327393</v>
      </c>
      <c r="J28" s="18">
        <f t="shared" si="5"/>
        <v>249265083</v>
      </c>
      <c r="K28" s="21">
        <f t="shared" si="5"/>
        <v>262988020</v>
      </c>
    </row>
    <row r="29" spans="1:11" ht="12.75">
      <c r="A29" s="3" t="s">
        <v>20</v>
      </c>
      <c r="B29" s="2"/>
      <c r="C29" s="23">
        <v>24075231</v>
      </c>
      <c r="D29" s="23">
        <v>30026097</v>
      </c>
      <c r="E29" s="24">
        <v>33122898</v>
      </c>
      <c r="F29" s="25">
        <v>37354390</v>
      </c>
      <c r="G29" s="23">
        <v>43854215</v>
      </c>
      <c r="H29" s="26">
        <v>43854215</v>
      </c>
      <c r="I29" s="27">
        <v>43262861</v>
      </c>
      <c r="J29" s="23">
        <v>44824057</v>
      </c>
      <c r="K29" s="24">
        <v>47307372</v>
      </c>
    </row>
    <row r="30" spans="1:11" ht="12.75">
      <c r="A30" s="3" t="s">
        <v>21</v>
      </c>
      <c r="B30" s="2"/>
      <c r="C30" s="28">
        <v>122098043</v>
      </c>
      <c r="D30" s="28">
        <v>129484408</v>
      </c>
      <c r="E30" s="29">
        <v>173348730</v>
      </c>
      <c r="F30" s="30">
        <v>177633433</v>
      </c>
      <c r="G30" s="28">
        <v>179667289</v>
      </c>
      <c r="H30" s="31">
        <v>179667289</v>
      </c>
      <c r="I30" s="32">
        <v>194064532</v>
      </c>
      <c r="J30" s="28">
        <v>204441026</v>
      </c>
      <c r="K30" s="29">
        <v>215680648</v>
      </c>
    </row>
    <row r="31" spans="1:11" ht="12.75">
      <c r="A31" s="3" t="s">
        <v>22</v>
      </c>
      <c r="B31" s="2"/>
      <c r="C31" s="23"/>
      <c r="D31" s="23"/>
      <c r="E31" s="24"/>
      <c r="F31" s="25"/>
      <c r="G31" s="23"/>
      <c r="H31" s="26"/>
      <c r="I31" s="27"/>
      <c r="J31" s="23"/>
      <c r="K31" s="24"/>
    </row>
    <row r="32" spans="1:11" ht="12.75">
      <c r="A32" s="1" t="s">
        <v>23</v>
      </c>
      <c r="B32" s="2"/>
      <c r="C32" s="18">
        <f aca="true" t="shared" si="6" ref="C32:K32">SUM(C33:C37)</f>
        <v>56304027</v>
      </c>
      <c r="D32" s="18">
        <f t="shared" si="6"/>
        <v>57016135</v>
      </c>
      <c r="E32" s="33">
        <f t="shared" si="6"/>
        <v>119514975</v>
      </c>
      <c r="F32" s="34">
        <f t="shared" si="6"/>
        <v>148473092</v>
      </c>
      <c r="G32" s="18">
        <f t="shared" si="6"/>
        <v>151019460</v>
      </c>
      <c r="H32" s="35">
        <f t="shared" si="6"/>
        <v>151019460</v>
      </c>
      <c r="I32" s="20">
        <f t="shared" si="6"/>
        <v>163593860</v>
      </c>
      <c r="J32" s="18">
        <f t="shared" si="6"/>
        <v>167161912</v>
      </c>
      <c r="K32" s="33">
        <f t="shared" si="6"/>
        <v>174303783</v>
      </c>
    </row>
    <row r="33" spans="1:11" ht="12.75">
      <c r="A33" s="3" t="s">
        <v>24</v>
      </c>
      <c r="B33" s="2"/>
      <c r="C33" s="23">
        <v>10307989</v>
      </c>
      <c r="D33" s="23">
        <v>11459029</v>
      </c>
      <c r="E33" s="24">
        <v>12864213</v>
      </c>
      <c r="F33" s="25">
        <v>15516273</v>
      </c>
      <c r="G33" s="23">
        <v>15548123</v>
      </c>
      <c r="H33" s="26">
        <v>15548123</v>
      </c>
      <c r="I33" s="27">
        <v>19981954</v>
      </c>
      <c r="J33" s="23">
        <v>18346229</v>
      </c>
      <c r="K33" s="24">
        <v>19348297</v>
      </c>
    </row>
    <row r="34" spans="1:11" ht="12.75">
      <c r="A34" s="3" t="s">
        <v>25</v>
      </c>
      <c r="B34" s="2"/>
      <c r="C34" s="23">
        <v>21223088</v>
      </c>
      <c r="D34" s="23">
        <v>20159546</v>
      </c>
      <c r="E34" s="24">
        <v>20806538</v>
      </c>
      <c r="F34" s="25">
        <v>25647339</v>
      </c>
      <c r="G34" s="23">
        <v>25845736</v>
      </c>
      <c r="H34" s="26">
        <v>25845736</v>
      </c>
      <c r="I34" s="27">
        <v>28123759</v>
      </c>
      <c r="J34" s="23">
        <v>29608399</v>
      </c>
      <c r="K34" s="24">
        <v>31218443</v>
      </c>
    </row>
    <row r="35" spans="1:11" ht="12.75">
      <c r="A35" s="3" t="s">
        <v>26</v>
      </c>
      <c r="B35" s="2"/>
      <c r="C35" s="23">
        <v>20076196</v>
      </c>
      <c r="D35" s="23">
        <v>20894554</v>
      </c>
      <c r="E35" s="24">
        <v>81522358</v>
      </c>
      <c r="F35" s="25">
        <v>100281534</v>
      </c>
      <c r="G35" s="23">
        <v>102853087</v>
      </c>
      <c r="H35" s="26">
        <v>102853087</v>
      </c>
      <c r="I35" s="27">
        <v>108458888</v>
      </c>
      <c r="J35" s="23">
        <v>111812406</v>
      </c>
      <c r="K35" s="24">
        <v>115933181</v>
      </c>
    </row>
    <row r="36" spans="1:11" ht="12.75">
      <c r="A36" s="3" t="s">
        <v>27</v>
      </c>
      <c r="B36" s="2"/>
      <c r="C36" s="23"/>
      <c r="D36" s="23"/>
      <c r="E36" s="24"/>
      <c r="F36" s="25"/>
      <c r="G36" s="23"/>
      <c r="H36" s="26"/>
      <c r="I36" s="27"/>
      <c r="J36" s="23"/>
      <c r="K36" s="24"/>
    </row>
    <row r="37" spans="1:11" ht="12.75">
      <c r="A37" s="3" t="s">
        <v>28</v>
      </c>
      <c r="B37" s="2"/>
      <c r="C37" s="28">
        <v>4696754</v>
      </c>
      <c r="D37" s="28">
        <v>4503006</v>
      </c>
      <c r="E37" s="29">
        <v>4321866</v>
      </c>
      <c r="F37" s="30">
        <v>7027946</v>
      </c>
      <c r="G37" s="28">
        <v>6772514</v>
      </c>
      <c r="H37" s="31">
        <v>6772514</v>
      </c>
      <c r="I37" s="32">
        <v>7029259</v>
      </c>
      <c r="J37" s="28">
        <v>7394878</v>
      </c>
      <c r="K37" s="29">
        <v>7803862</v>
      </c>
    </row>
    <row r="38" spans="1:11" ht="12.75">
      <c r="A38" s="1" t="s">
        <v>29</v>
      </c>
      <c r="B38" s="4"/>
      <c r="C38" s="18">
        <f aca="true" t="shared" si="7" ref="C38:K38">SUM(C39:C41)</f>
        <v>151912124</v>
      </c>
      <c r="D38" s="18">
        <f t="shared" si="7"/>
        <v>153567795</v>
      </c>
      <c r="E38" s="33">
        <f t="shared" si="7"/>
        <v>85797958</v>
      </c>
      <c r="F38" s="34">
        <f t="shared" si="7"/>
        <v>105425375</v>
      </c>
      <c r="G38" s="18">
        <f t="shared" si="7"/>
        <v>105394696</v>
      </c>
      <c r="H38" s="35">
        <f t="shared" si="7"/>
        <v>105394696</v>
      </c>
      <c r="I38" s="20">
        <f t="shared" si="7"/>
        <v>111563340</v>
      </c>
      <c r="J38" s="18">
        <f t="shared" si="7"/>
        <v>117419876</v>
      </c>
      <c r="K38" s="33">
        <f t="shared" si="7"/>
        <v>123749055</v>
      </c>
    </row>
    <row r="39" spans="1:11" ht="12.75">
      <c r="A39" s="3" t="s">
        <v>30</v>
      </c>
      <c r="B39" s="2"/>
      <c r="C39" s="23">
        <v>21458549</v>
      </c>
      <c r="D39" s="23">
        <v>22607958</v>
      </c>
      <c r="E39" s="24">
        <v>23294065</v>
      </c>
      <c r="F39" s="25">
        <v>32199714</v>
      </c>
      <c r="G39" s="23">
        <v>32687873</v>
      </c>
      <c r="H39" s="26">
        <v>32687873</v>
      </c>
      <c r="I39" s="27">
        <v>35369084</v>
      </c>
      <c r="J39" s="23">
        <v>37320679</v>
      </c>
      <c r="K39" s="24">
        <v>39417735</v>
      </c>
    </row>
    <row r="40" spans="1:11" ht="12.75">
      <c r="A40" s="3" t="s">
        <v>31</v>
      </c>
      <c r="B40" s="2"/>
      <c r="C40" s="23">
        <v>127991763</v>
      </c>
      <c r="D40" s="23">
        <v>128501447</v>
      </c>
      <c r="E40" s="24">
        <v>59630843</v>
      </c>
      <c r="F40" s="25">
        <v>69475043</v>
      </c>
      <c r="G40" s="23">
        <v>69432922</v>
      </c>
      <c r="H40" s="26">
        <v>69432922</v>
      </c>
      <c r="I40" s="27">
        <v>72595710</v>
      </c>
      <c r="J40" s="23">
        <v>76297815</v>
      </c>
      <c r="K40" s="24">
        <v>80310239</v>
      </c>
    </row>
    <row r="41" spans="1:11" ht="12.75">
      <c r="A41" s="3" t="s">
        <v>32</v>
      </c>
      <c r="B41" s="2"/>
      <c r="C41" s="23">
        <v>2461812</v>
      </c>
      <c r="D41" s="23">
        <v>2458390</v>
      </c>
      <c r="E41" s="24">
        <v>2873050</v>
      </c>
      <c r="F41" s="25">
        <v>3750618</v>
      </c>
      <c r="G41" s="23">
        <v>3273901</v>
      </c>
      <c r="H41" s="26">
        <v>3273901</v>
      </c>
      <c r="I41" s="27">
        <v>3598546</v>
      </c>
      <c r="J41" s="23">
        <v>3801382</v>
      </c>
      <c r="K41" s="24">
        <v>4021081</v>
      </c>
    </row>
    <row r="42" spans="1:11" ht="12.75">
      <c r="A42" s="1" t="s">
        <v>33</v>
      </c>
      <c r="B42" s="4"/>
      <c r="C42" s="18">
        <f aca="true" t="shared" si="8" ref="C42:K42">SUM(C43:C46)</f>
        <v>521611657</v>
      </c>
      <c r="D42" s="18">
        <f t="shared" si="8"/>
        <v>561288760</v>
      </c>
      <c r="E42" s="33">
        <f t="shared" si="8"/>
        <v>582641327</v>
      </c>
      <c r="F42" s="34">
        <f t="shared" si="8"/>
        <v>640872969</v>
      </c>
      <c r="G42" s="18">
        <f t="shared" si="8"/>
        <v>635797078</v>
      </c>
      <c r="H42" s="35">
        <f t="shared" si="8"/>
        <v>635797078</v>
      </c>
      <c r="I42" s="20">
        <f t="shared" si="8"/>
        <v>696340086</v>
      </c>
      <c r="J42" s="18">
        <f t="shared" si="8"/>
        <v>745195957</v>
      </c>
      <c r="K42" s="33">
        <f t="shared" si="8"/>
        <v>793054205</v>
      </c>
    </row>
    <row r="43" spans="1:11" ht="12.75">
      <c r="A43" s="3" t="s">
        <v>34</v>
      </c>
      <c r="B43" s="2"/>
      <c r="C43" s="23">
        <v>289816353</v>
      </c>
      <c r="D43" s="23">
        <v>327839927</v>
      </c>
      <c r="E43" s="24">
        <v>326072342</v>
      </c>
      <c r="F43" s="25">
        <v>362614178</v>
      </c>
      <c r="G43" s="23">
        <v>345205908</v>
      </c>
      <c r="H43" s="26">
        <v>345205908</v>
      </c>
      <c r="I43" s="27">
        <v>386700397</v>
      </c>
      <c r="J43" s="23">
        <v>417140337</v>
      </c>
      <c r="K43" s="24">
        <v>440359691</v>
      </c>
    </row>
    <row r="44" spans="1:11" ht="12.75">
      <c r="A44" s="3" t="s">
        <v>35</v>
      </c>
      <c r="B44" s="2"/>
      <c r="C44" s="23">
        <v>138140192</v>
      </c>
      <c r="D44" s="23">
        <v>142741462</v>
      </c>
      <c r="E44" s="24">
        <v>151666537</v>
      </c>
      <c r="F44" s="25">
        <v>175525284</v>
      </c>
      <c r="G44" s="23">
        <v>187391464</v>
      </c>
      <c r="H44" s="26">
        <v>187391464</v>
      </c>
      <c r="I44" s="27">
        <v>200231404</v>
      </c>
      <c r="J44" s="23">
        <v>214032602</v>
      </c>
      <c r="K44" s="24">
        <v>226871941</v>
      </c>
    </row>
    <row r="45" spans="1:11" ht="12.75">
      <c r="A45" s="3" t="s">
        <v>36</v>
      </c>
      <c r="B45" s="2"/>
      <c r="C45" s="28">
        <v>47510167</v>
      </c>
      <c r="D45" s="28">
        <v>44527186</v>
      </c>
      <c r="E45" s="29">
        <v>57421449</v>
      </c>
      <c r="F45" s="30">
        <v>52584203</v>
      </c>
      <c r="G45" s="28">
        <v>52950843</v>
      </c>
      <c r="H45" s="31">
        <v>52950843</v>
      </c>
      <c r="I45" s="32">
        <v>55513354</v>
      </c>
      <c r="J45" s="28">
        <v>57535584</v>
      </c>
      <c r="K45" s="29">
        <v>60856455</v>
      </c>
    </row>
    <row r="46" spans="1:11" ht="12.75">
      <c r="A46" s="3" t="s">
        <v>37</v>
      </c>
      <c r="B46" s="2"/>
      <c r="C46" s="23">
        <v>46144945</v>
      </c>
      <c r="D46" s="23">
        <v>46180185</v>
      </c>
      <c r="E46" s="24">
        <v>47480999</v>
      </c>
      <c r="F46" s="25">
        <v>50149304</v>
      </c>
      <c r="G46" s="23">
        <v>50248863</v>
      </c>
      <c r="H46" s="26">
        <v>50248863</v>
      </c>
      <c r="I46" s="27">
        <v>53894931</v>
      </c>
      <c r="J46" s="23">
        <v>56487434</v>
      </c>
      <c r="K46" s="24">
        <v>64966118</v>
      </c>
    </row>
    <row r="47" spans="1:11" ht="12.75">
      <c r="A47" s="1" t="s">
        <v>38</v>
      </c>
      <c r="B47" s="4" t="s">
        <v>39</v>
      </c>
      <c r="C47" s="18"/>
      <c r="D47" s="18"/>
      <c r="E47" s="33"/>
      <c r="F47" s="34"/>
      <c r="G47" s="18"/>
      <c r="H47" s="35"/>
      <c r="I47" s="20"/>
      <c r="J47" s="18"/>
      <c r="K47" s="33"/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876001082</v>
      </c>
      <c r="D48" s="50">
        <f t="shared" si="9"/>
        <v>931383195</v>
      </c>
      <c r="E48" s="51">
        <f t="shared" si="9"/>
        <v>994425888</v>
      </c>
      <c r="F48" s="52">
        <f t="shared" si="9"/>
        <v>1109759259</v>
      </c>
      <c r="G48" s="50">
        <f t="shared" si="9"/>
        <v>1115732738</v>
      </c>
      <c r="H48" s="53">
        <f t="shared" si="9"/>
        <v>1115732738</v>
      </c>
      <c r="I48" s="54">
        <f t="shared" si="9"/>
        <v>1208824679</v>
      </c>
      <c r="J48" s="50">
        <f t="shared" si="9"/>
        <v>1279042828</v>
      </c>
      <c r="K48" s="51">
        <f t="shared" si="9"/>
        <v>1354095063</v>
      </c>
    </row>
    <row r="49" spans="1:11" ht="12.75">
      <c r="A49" s="10" t="s">
        <v>56</v>
      </c>
      <c r="B49" s="11"/>
      <c r="C49" s="55">
        <f>+C25-C48</f>
        <v>-16629614</v>
      </c>
      <c r="D49" s="55">
        <f aca="true" t="shared" si="10" ref="D49:K49">+D25-D48</f>
        <v>23644317</v>
      </c>
      <c r="E49" s="56">
        <f t="shared" si="10"/>
        <v>50015132</v>
      </c>
      <c r="F49" s="57">
        <f t="shared" si="10"/>
        <v>542558</v>
      </c>
      <c r="G49" s="55">
        <f t="shared" si="10"/>
        <v>20587465</v>
      </c>
      <c r="H49" s="58">
        <f t="shared" si="10"/>
        <v>20587465</v>
      </c>
      <c r="I49" s="59">
        <f t="shared" si="10"/>
        <v>31451466</v>
      </c>
      <c r="J49" s="55">
        <f t="shared" si="10"/>
        <v>39847679</v>
      </c>
      <c r="K49" s="56">
        <f t="shared" si="10"/>
        <v>49529211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188654345</v>
      </c>
      <c r="D5" s="18">
        <f aca="true" t="shared" si="0" ref="D5:K5">SUM(D6:D8)</f>
        <v>209261822</v>
      </c>
      <c r="E5" s="19">
        <f t="shared" si="0"/>
        <v>228262634</v>
      </c>
      <c r="F5" s="20">
        <f t="shared" si="0"/>
        <v>242070006</v>
      </c>
      <c r="G5" s="18">
        <f t="shared" si="0"/>
        <v>246648593</v>
      </c>
      <c r="H5" s="21">
        <f t="shared" si="0"/>
        <v>246648593</v>
      </c>
      <c r="I5" s="22">
        <f t="shared" si="0"/>
        <v>266774317</v>
      </c>
      <c r="J5" s="18">
        <f t="shared" si="0"/>
        <v>293423397</v>
      </c>
      <c r="K5" s="21">
        <f t="shared" si="0"/>
        <v>319293022</v>
      </c>
    </row>
    <row r="6" spans="1:11" ht="12.75">
      <c r="A6" s="3" t="s">
        <v>20</v>
      </c>
      <c r="B6" s="2"/>
      <c r="C6" s="23">
        <v>5926034</v>
      </c>
      <c r="D6" s="23">
        <v>12462279</v>
      </c>
      <c r="E6" s="24">
        <v>6127761</v>
      </c>
      <c r="F6" s="25">
        <v>7220513</v>
      </c>
      <c r="G6" s="23">
        <v>8088749</v>
      </c>
      <c r="H6" s="26">
        <v>8088749</v>
      </c>
      <c r="I6" s="27">
        <v>8321216</v>
      </c>
      <c r="J6" s="23">
        <v>9068309</v>
      </c>
      <c r="K6" s="24">
        <v>10657785</v>
      </c>
    </row>
    <row r="7" spans="1:11" ht="12.75">
      <c r="A7" s="3" t="s">
        <v>21</v>
      </c>
      <c r="B7" s="2"/>
      <c r="C7" s="28">
        <v>182728311</v>
      </c>
      <c r="D7" s="28">
        <v>196799543</v>
      </c>
      <c r="E7" s="29">
        <v>222134873</v>
      </c>
      <c r="F7" s="30">
        <v>234849493</v>
      </c>
      <c r="G7" s="28">
        <v>238559844</v>
      </c>
      <c r="H7" s="31">
        <v>238559844</v>
      </c>
      <c r="I7" s="32">
        <v>258453101</v>
      </c>
      <c r="J7" s="28">
        <v>284355088</v>
      </c>
      <c r="K7" s="29">
        <v>308635237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60967749</v>
      </c>
      <c r="D9" s="18">
        <f aca="true" t="shared" si="1" ref="D9:K9">SUM(D10:D14)</f>
        <v>64062590</v>
      </c>
      <c r="E9" s="33">
        <f t="shared" si="1"/>
        <v>78037015</v>
      </c>
      <c r="F9" s="34">
        <f t="shared" si="1"/>
        <v>74116370</v>
      </c>
      <c r="G9" s="18">
        <f t="shared" si="1"/>
        <v>50573146</v>
      </c>
      <c r="H9" s="35">
        <f t="shared" si="1"/>
        <v>50573146</v>
      </c>
      <c r="I9" s="20">
        <f t="shared" si="1"/>
        <v>77266576</v>
      </c>
      <c r="J9" s="18">
        <f t="shared" si="1"/>
        <v>79042371</v>
      </c>
      <c r="K9" s="33">
        <f t="shared" si="1"/>
        <v>80860061</v>
      </c>
    </row>
    <row r="10" spans="1:11" ht="12.75">
      <c r="A10" s="3" t="s">
        <v>24</v>
      </c>
      <c r="B10" s="2"/>
      <c r="C10" s="23">
        <v>6609000</v>
      </c>
      <c r="D10" s="23">
        <v>12879090</v>
      </c>
      <c r="E10" s="24">
        <v>13352422</v>
      </c>
      <c r="F10" s="25">
        <v>14603388</v>
      </c>
      <c r="G10" s="23">
        <v>15032511</v>
      </c>
      <c r="H10" s="26">
        <v>15032511</v>
      </c>
      <c r="I10" s="27">
        <v>19659181</v>
      </c>
      <c r="J10" s="23">
        <v>20802776</v>
      </c>
      <c r="K10" s="24">
        <v>21954126</v>
      </c>
    </row>
    <row r="11" spans="1:11" ht="12.75">
      <c r="A11" s="3" t="s">
        <v>25</v>
      </c>
      <c r="B11" s="2"/>
      <c r="C11" s="23">
        <v>623742</v>
      </c>
      <c r="D11" s="23">
        <v>582362</v>
      </c>
      <c r="E11" s="24">
        <v>6880196</v>
      </c>
      <c r="F11" s="25">
        <v>5794327</v>
      </c>
      <c r="G11" s="23">
        <v>5819198</v>
      </c>
      <c r="H11" s="26">
        <v>5819198</v>
      </c>
      <c r="I11" s="27"/>
      <c r="J11" s="23"/>
      <c r="K11" s="24"/>
    </row>
    <row r="12" spans="1:11" ht="12.75">
      <c r="A12" s="3" t="s">
        <v>26</v>
      </c>
      <c r="B12" s="2"/>
      <c r="C12" s="23">
        <v>47846236</v>
      </c>
      <c r="D12" s="23">
        <v>37526978</v>
      </c>
      <c r="E12" s="24">
        <v>49915182</v>
      </c>
      <c r="F12" s="25">
        <v>45990000</v>
      </c>
      <c r="G12" s="23">
        <v>19252303</v>
      </c>
      <c r="H12" s="26">
        <v>19252303</v>
      </c>
      <c r="I12" s="27">
        <v>46111990</v>
      </c>
      <c r="J12" s="23">
        <v>46123437</v>
      </c>
      <c r="K12" s="24">
        <v>46135503</v>
      </c>
    </row>
    <row r="13" spans="1:11" ht="12.75">
      <c r="A13" s="3" t="s">
        <v>27</v>
      </c>
      <c r="B13" s="2"/>
      <c r="C13" s="23">
        <v>960632</v>
      </c>
      <c r="D13" s="23">
        <v>7485187</v>
      </c>
      <c r="E13" s="24">
        <v>2630038</v>
      </c>
      <c r="F13" s="25">
        <v>1919452</v>
      </c>
      <c r="G13" s="23">
        <v>4659931</v>
      </c>
      <c r="H13" s="26">
        <v>4659931</v>
      </c>
      <c r="I13" s="27">
        <v>5910289</v>
      </c>
      <c r="J13" s="23">
        <v>6229445</v>
      </c>
      <c r="K13" s="24">
        <v>6565836</v>
      </c>
    </row>
    <row r="14" spans="1:11" ht="12.75">
      <c r="A14" s="3" t="s">
        <v>28</v>
      </c>
      <c r="B14" s="2"/>
      <c r="C14" s="28">
        <v>4928139</v>
      </c>
      <c r="D14" s="28">
        <v>5588973</v>
      </c>
      <c r="E14" s="29">
        <v>5259177</v>
      </c>
      <c r="F14" s="30">
        <v>5809203</v>
      </c>
      <c r="G14" s="28">
        <v>5809203</v>
      </c>
      <c r="H14" s="31">
        <v>5809203</v>
      </c>
      <c r="I14" s="32">
        <v>5585116</v>
      </c>
      <c r="J14" s="28">
        <v>5886713</v>
      </c>
      <c r="K14" s="29">
        <v>6204596</v>
      </c>
    </row>
    <row r="15" spans="1:11" ht="12.75">
      <c r="A15" s="1" t="s">
        <v>29</v>
      </c>
      <c r="B15" s="4"/>
      <c r="C15" s="18">
        <f>SUM(C16:C18)</f>
        <v>29863986</v>
      </c>
      <c r="D15" s="18">
        <f aca="true" t="shared" si="2" ref="D15:K15">SUM(D16:D18)</f>
        <v>22484356</v>
      </c>
      <c r="E15" s="33">
        <f t="shared" si="2"/>
        <v>37035434</v>
      </c>
      <c r="F15" s="34">
        <f t="shared" si="2"/>
        <v>22005916</v>
      </c>
      <c r="G15" s="18">
        <f t="shared" si="2"/>
        <v>22005916</v>
      </c>
      <c r="H15" s="35">
        <f t="shared" si="2"/>
        <v>22005916</v>
      </c>
      <c r="I15" s="20">
        <f t="shared" si="2"/>
        <v>26591393</v>
      </c>
      <c r="J15" s="18">
        <f t="shared" si="2"/>
        <v>27892512</v>
      </c>
      <c r="K15" s="33">
        <f t="shared" si="2"/>
        <v>29762178</v>
      </c>
    </row>
    <row r="16" spans="1:11" ht="12.75">
      <c r="A16" s="3" t="s">
        <v>30</v>
      </c>
      <c r="B16" s="2"/>
      <c r="C16" s="23">
        <v>3441749</v>
      </c>
      <c r="D16" s="23">
        <v>834071</v>
      </c>
      <c r="E16" s="24">
        <v>162434</v>
      </c>
      <c r="F16" s="25">
        <v>1374168</v>
      </c>
      <c r="G16" s="23">
        <v>1374168</v>
      </c>
      <c r="H16" s="26">
        <v>1374168</v>
      </c>
      <c r="I16" s="27">
        <v>187393</v>
      </c>
      <c r="J16" s="23">
        <v>197512</v>
      </c>
      <c r="K16" s="24">
        <v>208178</v>
      </c>
    </row>
    <row r="17" spans="1:11" ht="12.75">
      <c r="A17" s="3" t="s">
        <v>31</v>
      </c>
      <c r="B17" s="2"/>
      <c r="C17" s="23">
        <v>26239857</v>
      </c>
      <c r="D17" s="23">
        <v>21554198</v>
      </c>
      <c r="E17" s="24">
        <v>36873000</v>
      </c>
      <c r="F17" s="25">
        <v>20631748</v>
      </c>
      <c r="G17" s="23">
        <v>20631748</v>
      </c>
      <c r="H17" s="26">
        <v>20631748</v>
      </c>
      <c r="I17" s="27">
        <v>26404000</v>
      </c>
      <c r="J17" s="23">
        <v>27695000</v>
      </c>
      <c r="K17" s="24">
        <v>29554000</v>
      </c>
    </row>
    <row r="18" spans="1:11" ht="12.75">
      <c r="A18" s="3" t="s">
        <v>32</v>
      </c>
      <c r="B18" s="2"/>
      <c r="C18" s="23">
        <v>182380</v>
      </c>
      <c r="D18" s="23">
        <v>96087</v>
      </c>
      <c r="E18" s="24"/>
      <c r="F18" s="25"/>
      <c r="G18" s="23"/>
      <c r="H18" s="26"/>
      <c r="I18" s="27"/>
      <c r="J18" s="23"/>
      <c r="K18" s="24"/>
    </row>
    <row r="19" spans="1:11" ht="12.75">
      <c r="A19" s="1" t="s">
        <v>33</v>
      </c>
      <c r="B19" s="4"/>
      <c r="C19" s="18">
        <f>SUM(C20:C23)</f>
        <v>410623347</v>
      </c>
      <c r="D19" s="18">
        <f aca="true" t="shared" si="3" ref="D19:K19">SUM(D20:D23)</f>
        <v>454743653</v>
      </c>
      <c r="E19" s="33">
        <f t="shared" si="3"/>
        <v>464074412</v>
      </c>
      <c r="F19" s="34">
        <f t="shared" si="3"/>
        <v>533331590</v>
      </c>
      <c r="G19" s="18">
        <f t="shared" si="3"/>
        <v>539188072</v>
      </c>
      <c r="H19" s="35">
        <f t="shared" si="3"/>
        <v>539188072</v>
      </c>
      <c r="I19" s="20">
        <f t="shared" si="3"/>
        <v>584912107</v>
      </c>
      <c r="J19" s="18">
        <f t="shared" si="3"/>
        <v>612948338</v>
      </c>
      <c r="K19" s="33">
        <f t="shared" si="3"/>
        <v>650453389</v>
      </c>
    </row>
    <row r="20" spans="1:11" ht="12.75">
      <c r="A20" s="3" t="s">
        <v>34</v>
      </c>
      <c r="B20" s="2"/>
      <c r="C20" s="23">
        <v>270378000</v>
      </c>
      <c r="D20" s="23">
        <v>295502765</v>
      </c>
      <c r="E20" s="24">
        <v>295998986</v>
      </c>
      <c r="F20" s="25">
        <v>327583910</v>
      </c>
      <c r="G20" s="23">
        <v>327175538</v>
      </c>
      <c r="H20" s="26">
        <v>327175538</v>
      </c>
      <c r="I20" s="27">
        <v>375353061</v>
      </c>
      <c r="J20" s="23">
        <v>393886628</v>
      </c>
      <c r="K20" s="24">
        <v>416420299</v>
      </c>
    </row>
    <row r="21" spans="1:11" ht="12.75">
      <c r="A21" s="3" t="s">
        <v>35</v>
      </c>
      <c r="B21" s="2"/>
      <c r="C21" s="23">
        <v>86453403</v>
      </c>
      <c r="D21" s="23">
        <v>99983254</v>
      </c>
      <c r="E21" s="24">
        <v>112743138</v>
      </c>
      <c r="F21" s="25">
        <v>141609417</v>
      </c>
      <c r="G21" s="23">
        <v>146497488</v>
      </c>
      <c r="H21" s="26">
        <v>146497488</v>
      </c>
      <c r="I21" s="27">
        <v>142090961</v>
      </c>
      <c r="J21" s="23">
        <v>148713881</v>
      </c>
      <c r="K21" s="24">
        <v>159571069</v>
      </c>
    </row>
    <row r="22" spans="1:11" ht="12.75">
      <c r="A22" s="3" t="s">
        <v>36</v>
      </c>
      <c r="B22" s="2"/>
      <c r="C22" s="28">
        <v>25091614</v>
      </c>
      <c r="D22" s="28">
        <v>26806724</v>
      </c>
      <c r="E22" s="29">
        <v>26619506</v>
      </c>
      <c r="F22" s="30">
        <v>30713644</v>
      </c>
      <c r="G22" s="28">
        <v>31821456</v>
      </c>
      <c r="H22" s="31">
        <v>31821456</v>
      </c>
      <c r="I22" s="32">
        <v>33714415</v>
      </c>
      <c r="J22" s="28">
        <v>35766738</v>
      </c>
      <c r="K22" s="29">
        <v>37947088</v>
      </c>
    </row>
    <row r="23" spans="1:11" ht="12.75">
      <c r="A23" s="3" t="s">
        <v>37</v>
      </c>
      <c r="B23" s="2"/>
      <c r="C23" s="23">
        <v>28700330</v>
      </c>
      <c r="D23" s="23">
        <v>32450910</v>
      </c>
      <c r="E23" s="24">
        <v>28712782</v>
      </c>
      <c r="F23" s="25">
        <v>33424619</v>
      </c>
      <c r="G23" s="23">
        <v>33693590</v>
      </c>
      <c r="H23" s="26">
        <v>33693590</v>
      </c>
      <c r="I23" s="27">
        <v>33753670</v>
      </c>
      <c r="J23" s="23">
        <v>34581091</v>
      </c>
      <c r="K23" s="24">
        <v>36514933</v>
      </c>
    </row>
    <row r="24" spans="1:11" ht="12.75">
      <c r="A24" s="1" t="s">
        <v>38</v>
      </c>
      <c r="B24" s="4" t="s">
        <v>39</v>
      </c>
      <c r="C24" s="18"/>
      <c r="D24" s="18"/>
      <c r="E24" s="33"/>
      <c r="F24" s="34"/>
      <c r="G24" s="18"/>
      <c r="H24" s="35"/>
      <c r="I24" s="20"/>
      <c r="J24" s="18"/>
      <c r="K24" s="33"/>
    </row>
    <row r="25" spans="1:11" ht="12.75">
      <c r="A25" s="5" t="s">
        <v>40</v>
      </c>
      <c r="B25" s="6" t="s">
        <v>41</v>
      </c>
      <c r="C25" s="50">
        <f>+C5+C9+C15+C19+C24</f>
        <v>690109427</v>
      </c>
      <c r="D25" s="50">
        <f aca="true" t="shared" si="4" ref="D25:K25">+D5+D9+D15+D19+D24</f>
        <v>750552421</v>
      </c>
      <c r="E25" s="51">
        <f t="shared" si="4"/>
        <v>807409495</v>
      </c>
      <c r="F25" s="52">
        <f t="shared" si="4"/>
        <v>871523882</v>
      </c>
      <c r="G25" s="50">
        <f t="shared" si="4"/>
        <v>858415727</v>
      </c>
      <c r="H25" s="53">
        <f t="shared" si="4"/>
        <v>858415727</v>
      </c>
      <c r="I25" s="54">
        <f t="shared" si="4"/>
        <v>955544393</v>
      </c>
      <c r="J25" s="50">
        <f t="shared" si="4"/>
        <v>1013306618</v>
      </c>
      <c r="K25" s="51">
        <f t="shared" si="4"/>
        <v>1080368650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137455961</v>
      </c>
      <c r="D28" s="18">
        <f t="shared" si="5"/>
        <v>150619071</v>
      </c>
      <c r="E28" s="19">
        <f t="shared" si="5"/>
        <v>101555062</v>
      </c>
      <c r="F28" s="20">
        <f t="shared" si="5"/>
        <v>169487964</v>
      </c>
      <c r="G28" s="18">
        <f t="shared" si="5"/>
        <v>170945226</v>
      </c>
      <c r="H28" s="21">
        <f t="shared" si="5"/>
        <v>170945226</v>
      </c>
      <c r="I28" s="22">
        <f t="shared" si="5"/>
        <v>195114391</v>
      </c>
      <c r="J28" s="18">
        <f t="shared" si="5"/>
        <v>203715292</v>
      </c>
      <c r="K28" s="21">
        <f t="shared" si="5"/>
        <v>216423842</v>
      </c>
    </row>
    <row r="29" spans="1:11" ht="12.75">
      <c r="A29" s="3" t="s">
        <v>20</v>
      </c>
      <c r="B29" s="2"/>
      <c r="C29" s="23">
        <v>42752846</v>
      </c>
      <c r="D29" s="23">
        <v>30456000</v>
      </c>
      <c r="E29" s="24">
        <v>-6694740</v>
      </c>
      <c r="F29" s="25">
        <v>37345114</v>
      </c>
      <c r="G29" s="23">
        <v>35075663</v>
      </c>
      <c r="H29" s="26">
        <v>35075663</v>
      </c>
      <c r="I29" s="27">
        <v>37740400</v>
      </c>
      <c r="J29" s="23">
        <v>38524298</v>
      </c>
      <c r="K29" s="24">
        <v>41395807</v>
      </c>
    </row>
    <row r="30" spans="1:11" ht="12.75">
      <c r="A30" s="3" t="s">
        <v>21</v>
      </c>
      <c r="B30" s="2"/>
      <c r="C30" s="28">
        <v>94703115</v>
      </c>
      <c r="D30" s="28">
        <v>120163071</v>
      </c>
      <c r="E30" s="29">
        <v>108249802</v>
      </c>
      <c r="F30" s="30">
        <v>132142850</v>
      </c>
      <c r="G30" s="28">
        <v>135869563</v>
      </c>
      <c r="H30" s="31">
        <v>135869563</v>
      </c>
      <c r="I30" s="32">
        <v>157373991</v>
      </c>
      <c r="J30" s="28">
        <v>165190994</v>
      </c>
      <c r="K30" s="29">
        <v>175028035</v>
      </c>
    </row>
    <row r="31" spans="1:11" ht="12.75">
      <c r="A31" s="3" t="s">
        <v>22</v>
      </c>
      <c r="B31" s="2"/>
      <c r="C31" s="23"/>
      <c r="D31" s="23"/>
      <c r="E31" s="24"/>
      <c r="F31" s="25"/>
      <c r="G31" s="23"/>
      <c r="H31" s="26"/>
      <c r="I31" s="27"/>
      <c r="J31" s="23"/>
      <c r="K31" s="24"/>
    </row>
    <row r="32" spans="1:11" ht="12.75">
      <c r="A32" s="1" t="s">
        <v>23</v>
      </c>
      <c r="B32" s="2"/>
      <c r="C32" s="18">
        <f aca="true" t="shared" si="6" ref="C32:K32">SUM(C33:C37)</f>
        <v>112993968</v>
      </c>
      <c r="D32" s="18">
        <f t="shared" si="6"/>
        <v>102755314</v>
      </c>
      <c r="E32" s="33">
        <f t="shared" si="6"/>
        <v>119031532</v>
      </c>
      <c r="F32" s="34">
        <f t="shared" si="6"/>
        <v>127996311</v>
      </c>
      <c r="G32" s="18">
        <f t="shared" si="6"/>
        <v>97756104</v>
      </c>
      <c r="H32" s="35">
        <f t="shared" si="6"/>
        <v>97756104</v>
      </c>
      <c r="I32" s="20">
        <f t="shared" si="6"/>
        <v>126215303</v>
      </c>
      <c r="J32" s="18">
        <f t="shared" si="6"/>
        <v>127091924</v>
      </c>
      <c r="K32" s="33">
        <f t="shared" si="6"/>
        <v>132147618</v>
      </c>
    </row>
    <row r="33" spans="1:11" ht="12.75">
      <c r="A33" s="3" t="s">
        <v>24</v>
      </c>
      <c r="B33" s="2"/>
      <c r="C33" s="23">
        <v>14181000</v>
      </c>
      <c r="D33" s="23">
        <v>15645637</v>
      </c>
      <c r="E33" s="24">
        <v>27807886</v>
      </c>
      <c r="F33" s="25">
        <v>20417698</v>
      </c>
      <c r="G33" s="23">
        <v>22948676</v>
      </c>
      <c r="H33" s="26">
        <v>22948676</v>
      </c>
      <c r="I33" s="27">
        <v>24083123</v>
      </c>
      <c r="J33" s="23">
        <v>22800963</v>
      </c>
      <c r="K33" s="24">
        <v>24125139</v>
      </c>
    </row>
    <row r="34" spans="1:11" ht="12.75">
      <c r="A34" s="3" t="s">
        <v>25</v>
      </c>
      <c r="B34" s="2"/>
      <c r="C34" s="23">
        <v>3736302</v>
      </c>
      <c r="D34" s="23">
        <v>3592176</v>
      </c>
      <c r="E34" s="24">
        <v>16000742</v>
      </c>
      <c r="F34" s="25">
        <v>19325100</v>
      </c>
      <c r="G34" s="23">
        <v>16320761</v>
      </c>
      <c r="H34" s="26">
        <v>16320761</v>
      </c>
      <c r="I34" s="27">
        <v>17939901</v>
      </c>
      <c r="J34" s="23">
        <v>18561296</v>
      </c>
      <c r="K34" s="24">
        <v>19629395</v>
      </c>
    </row>
    <row r="35" spans="1:11" ht="12.75">
      <c r="A35" s="3" t="s">
        <v>26</v>
      </c>
      <c r="B35" s="2"/>
      <c r="C35" s="23">
        <v>71003947</v>
      </c>
      <c r="D35" s="23">
        <v>56252402</v>
      </c>
      <c r="E35" s="24">
        <v>64169523</v>
      </c>
      <c r="F35" s="25">
        <v>74789762</v>
      </c>
      <c r="G35" s="23">
        <v>45890174</v>
      </c>
      <c r="H35" s="26">
        <v>45890174</v>
      </c>
      <c r="I35" s="27">
        <v>70192905</v>
      </c>
      <c r="J35" s="23">
        <v>71961951</v>
      </c>
      <c r="K35" s="24">
        <v>73835709</v>
      </c>
    </row>
    <row r="36" spans="1:11" ht="12.75">
      <c r="A36" s="3" t="s">
        <v>27</v>
      </c>
      <c r="B36" s="2"/>
      <c r="C36" s="23">
        <v>19069000</v>
      </c>
      <c r="D36" s="23">
        <v>21641263</v>
      </c>
      <c r="E36" s="24">
        <v>6123628</v>
      </c>
      <c r="F36" s="25">
        <v>7469945</v>
      </c>
      <c r="G36" s="23">
        <v>6806380</v>
      </c>
      <c r="H36" s="26">
        <v>6806380</v>
      </c>
      <c r="I36" s="27">
        <v>7898597</v>
      </c>
      <c r="J36" s="23">
        <v>7296603</v>
      </c>
      <c r="K36" s="24">
        <v>7705673</v>
      </c>
    </row>
    <row r="37" spans="1:11" ht="12.75">
      <c r="A37" s="3" t="s">
        <v>28</v>
      </c>
      <c r="B37" s="2"/>
      <c r="C37" s="28">
        <v>5003719</v>
      </c>
      <c r="D37" s="28">
        <v>5623836</v>
      </c>
      <c r="E37" s="29">
        <v>4929753</v>
      </c>
      <c r="F37" s="30">
        <v>5993806</v>
      </c>
      <c r="G37" s="28">
        <v>5790113</v>
      </c>
      <c r="H37" s="31">
        <v>5790113</v>
      </c>
      <c r="I37" s="32">
        <v>6100777</v>
      </c>
      <c r="J37" s="28">
        <v>6471111</v>
      </c>
      <c r="K37" s="29">
        <v>6851702</v>
      </c>
    </row>
    <row r="38" spans="1:11" ht="12.75">
      <c r="A38" s="1" t="s">
        <v>29</v>
      </c>
      <c r="B38" s="4"/>
      <c r="C38" s="18">
        <f aca="true" t="shared" si="7" ref="C38:K38">SUM(C39:C41)</f>
        <v>42404232</v>
      </c>
      <c r="D38" s="18">
        <f t="shared" si="7"/>
        <v>35814872</v>
      </c>
      <c r="E38" s="33">
        <f t="shared" si="7"/>
        <v>34695969</v>
      </c>
      <c r="F38" s="34">
        <f t="shared" si="7"/>
        <v>45483047</v>
      </c>
      <c r="G38" s="18">
        <f t="shared" si="7"/>
        <v>38703781</v>
      </c>
      <c r="H38" s="35">
        <f t="shared" si="7"/>
        <v>38703781</v>
      </c>
      <c r="I38" s="20">
        <f t="shared" si="7"/>
        <v>42776355</v>
      </c>
      <c r="J38" s="18">
        <f t="shared" si="7"/>
        <v>44208669</v>
      </c>
      <c r="K38" s="33">
        <f t="shared" si="7"/>
        <v>46384134</v>
      </c>
    </row>
    <row r="39" spans="1:11" ht="12.75">
      <c r="A39" s="3" t="s">
        <v>30</v>
      </c>
      <c r="B39" s="2"/>
      <c r="C39" s="23">
        <v>6506307</v>
      </c>
      <c r="D39" s="23">
        <v>4225986</v>
      </c>
      <c r="E39" s="24">
        <v>16450300</v>
      </c>
      <c r="F39" s="25">
        <v>22901874</v>
      </c>
      <c r="G39" s="23">
        <v>21225540</v>
      </c>
      <c r="H39" s="26">
        <v>21225540</v>
      </c>
      <c r="I39" s="27">
        <v>23102356</v>
      </c>
      <c r="J39" s="23">
        <v>23954953</v>
      </c>
      <c r="K39" s="24">
        <v>25306400</v>
      </c>
    </row>
    <row r="40" spans="1:11" ht="12.75">
      <c r="A40" s="3" t="s">
        <v>31</v>
      </c>
      <c r="B40" s="2"/>
      <c r="C40" s="23">
        <v>24418833</v>
      </c>
      <c r="D40" s="23">
        <v>19446199</v>
      </c>
      <c r="E40" s="24">
        <v>18245669</v>
      </c>
      <c r="F40" s="25">
        <v>22581173</v>
      </c>
      <c r="G40" s="23">
        <v>17478241</v>
      </c>
      <c r="H40" s="26">
        <v>17478241</v>
      </c>
      <c r="I40" s="27">
        <v>19673999</v>
      </c>
      <c r="J40" s="23">
        <v>20253716</v>
      </c>
      <c r="K40" s="24">
        <v>21077734</v>
      </c>
    </row>
    <row r="41" spans="1:11" ht="12.75">
      <c r="A41" s="3" t="s">
        <v>32</v>
      </c>
      <c r="B41" s="2"/>
      <c r="C41" s="23">
        <v>11479092</v>
      </c>
      <c r="D41" s="23">
        <v>12142687</v>
      </c>
      <c r="E41" s="24"/>
      <c r="F41" s="25"/>
      <c r="G41" s="23"/>
      <c r="H41" s="26"/>
      <c r="I41" s="27"/>
      <c r="J41" s="23"/>
      <c r="K41" s="24"/>
    </row>
    <row r="42" spans="1:11" ht="12.75">
      <c r="A42" s="1" t="s">
        <v>33</v>
      </c>
      <c r="B42" s="4"/>
      <c r="C42" s="18">
        <f aca="true" t="shared" si="8" ref="C42:K42">SUM(C43:C46)</f>
        <v>396551152</v>
      </c>
      <c r="D42" s="18">
        <f t="shared" si="8"/>
        <v>452338801</v>
      </c>
      <c r="E42" s="33">
        <f t="shared" si="8"/>
        <v>461736801</v>
      </c>
      <c r="F42" s="34">
        <f t="shared" si="8"/>
        <v>474364012</v>
      </c>
      <c r="G42" s="18">
        <f t="shared" si="8"/>
        <v>485578098</v>
      </c>
      <c r="H42" s="35">
        <f t="shared" si="8"/>
        <v>485578098</v>
      </c>
      <c r="I42" s="20">
        <f t="shared" si="8"/>
        <v>540519217</v>
      </c>
      <c r="J42" s="18">
        <f t="shared" si="8"/>
        <v>567254243</v>
      </c>
      <c r="K42" s="33">
        <f t="shared" si="8"/>
        <v>597067074</v>
      </c>
    </row>
    <row r="43" spans="1:11" ht="12.75">
      <c r="A43" s="3" t="s">
        <v>34</v>
      </c>
      <c r="B43" s="2"/>
      <c r="C43" s="23">
        <v>253848000</v>
      </c>
      <c r="D43" s="23">
        <v>274940854</v>
      </c>
      <c r="E43" s="24">
        <v>283471424</v>
      </c>
      <c r="F43" s="25">
        <v>318975316</v>
      </c>
      <c r="G43" s="23">
        <v>322220349</v>
      </c>
      <c r="H43" s="26">
        <v>322220349</v>
      </c>
      <c r="I43" s="27">
        <v>370267715</v>
      </c>
      <c r="J43" s="23">
        <v>389228702</v>
      </c>
      <c r="K43" s="24">
        <v>409400723</v>
      </c>
    </row>
    <row r="44" spans="1:11" ht="12.75">
      <c r="A44" s="3" t="s">
        <v>35</v>
      </c>
      <c r="B44" s="2"/>
      <c r="C44" s="23">
        <v>86377913</v>
      </c>
      <c r="D44" s="23">
        <v>118074663</v>
      </c>
      <c r="E44" s="24">
        <v>115061419</v>
      </c>
      <c r="F44" s="25">
        <v>105554568</v>
      </c>
      <c r="G44" s="23">
        <v>103977217</v>
      </c>
      <c r="H44" s="26">
        <v>103977217</v>
      </c>
      <c r="I44" s="27">
        <v>107741245</v>
      </c>
      <c r="J44" s="23">
        <v>113382818</v>
      </c>
      <c r="K44" s="24">
        <v>119530676</v>
      </c>
    </row>
    <row r="45" spans="1:11" ht="12.75">
      <c r="A45" s="3" t="s">
        <v>36</v>
      </c>
      <c r="B45" s="2"/>
      <c r="C45" s="28">
        <v>25154377</v>
      </c>
      <c r="D45" s="28">
        <v>26898676</v>
      </c>
      <c r="E45" s="29">
        <v>31050111</v>
      </c>
      <c r="F45" s="30">
        <v>19870315</v>
      </c>
      <c r="G45" s="28">
        <v>32270321</v>
      </c>
      <c r="H45" s="31">
        <v>32270321</v>
      </c>
      <c r="I45" s="32">
        <v>33265603</v>
      </c>
      <c r="J45" s="28">
        <v>34774293</v>
      </c>
      <c r="K45" s="29">
        <v>36570795</v>
      </c>
    </row>
    <row r="46" spans="1:11" ht="12.75">
      <c r="A46" s="3" t="s">
        <v>37</v>
      </c>
      <c r="B46" s="2"/>
      <c r="C46" s="23">
        <v>31170862</v>
      </c>
      <c r="D46" s="23">
        <v>32424608</v>
      </c>
      <c r="E46" s="24">
        <v>32153847</v>
      </c>
      <c r="F46" s="25">
        <v>29963813</v>
      </c>
      <c r="G46" s="23">
        <v>27110211</v>
      </c>
      <c r="H46" s="26">
        <v>27110211</v>
      </c>
      <c r="I46" s="27">
        <v>29244654</v>
      </c>
      <c r="J46" s="23">
        <v>29868430</v>
      </c>
      <c r="K46" s="24">
        <v>31564880</v>
      </c>
    </row>
    <row r="47" spans="1:11" ht="12.75">
      <c r="A47" s="1" t="s">
        <v>38</v>
      </c>
      <c r="B47" s="4" t="s">
        <v>39</v>
      </c>
      <c r="C47" s="18"/>
      <c r="D47" s="18"/>
      <c r="E47" s="33"/>
      <c r="F47" s="34"/>
      <c r="G47" s="18"/>
      <c r="H47" s="35"/>
      <c r="I47" s="20"/>
      <c r="J47" s="18"/>
      <c r="K47" s="33"/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689405313</v>
      </c>
      <c r="D48" s="50">
        <f t="shared" si="9"/>
        <v>741528058</v>
      </c>
      <c r="E48" s="51">
        <f t="shared" si="9"/>
        <v>717019364</v>
      </c>
      <c r="F48" s="52">
        <f t="shared" si="9"/>
        <v>817331334</v>
      </c>
      <c r="G48" s="50">
        <f t="shared" si="9"/>
        <v>792983209</v>
      </c>
      <c r="H48" s="53">
        <f t="shared" si="9"/>
        <v>792983209</v>
      </c>
      <c r="I48" s="54">
        <f t="shared" si="9"/>
        <v>904625266</v>
      </c>
      <c r="J48" s="50">
        <f t="shared" si="9"/>
        <v>942270128</v>
      </c>
      <c r="K48" s="51">
        <f t="shared" si="9"/>
        <v>992022668</v>
      </c>
    </row>
    <row r="49" spans="1:11" ht="12.75">
      <c r="A49" s="10" t="s">
        <v>56</v>
      </c>
      <c r="B49" s="11"/>
      <c r="C49" s="55">
        <f>+C25-C48</f>
        <v>704114</v>
      </c>
      <c r="D49" s="55">
        <f aca="true" t="shared" si="10" ref="D49:K49">+D25-D48</f>
        <v>9024363</v>
      </c>
      <c r="E49" s="56">
        <f t="shared" si="10"/>
        <v>90390131</v>
      </c>
      <c r="F49" s="57">
        <f t="shared" si="10"/>
        <v>54192548</v>
      </c>
      <c r="G49" s="55">
        <f t="shared" si="10"/>
        <v>65432518</v>
      </c>
      <c r="H49" s="58">
        <f t="shared" si="10"/>
        <v>65432518</v>
      </c>
      <c r="I49" s="59">
        <f t="shared" si="10"/>
        <v>50919127</v>
      </c>
      <c r="J49" s="55">
        <f t="shared" si="10"/>
        <v>71036490</v>
      </c>
      <c r="K49" s="56">
        <f t="shared" si="10"/>
        <v>88345982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273186323</v>
      </c>
      <c r="D5" s="18">
        <f aca="true" t="shared" si="0" ref="D5:K5">SUM(D6:D8)</f>
        <v>340891804</v>
      </c>
      <c r="E5" s="19">
        <f t="shared" si="0"/>
        <v>281232248</v>
      </c>
      <c r="F5" s="20">
        <f t="shared" si="0"/>
        <v>283288815</v>
      </c>
      <c r="G5" s="18">
        <f t="shared" si="0"/>
        <v>283518615</v>
      </c>
      <c r="H5" s="21">
        <f t="shared" si="0"/>
        <v>283518615</v>
      </c>
      <c r="I5" s="22">
        <f t="shared" si="0"/>
        <v>294714345</v>
      </c>
      <c r="J5" s="18">
        <f t="shared" si="0"/>
        <v>303294143</v>
      </c>
      <c r="K5" s="21">
        <f t="shared" si="0"/>
        <v>313443115</v>
      </c>
    </row>
    <row r="6" spans="1:11" ht="12.75">
      <c r="A6" s="3" t="s">
        <v>20</v>
      </c>
      <c r="B6" s="2"/>
      <c r="C6" s="23"/>
      <c r="D6" s="23"/>
      <c r="E6" s="24"/>
      <c r="F6" s="25"/>
      <c r="G6" s="23"/>
      <c r="H6" s="26"/>
      <c r="I6" s="27"/>
      <c r="J6" s="23"/>
      <c r="K6" s="24"/>
    </row>
    <row r="7" spans="1:11" ht="12.75">
      <c r="A7" s="3" t="s">
        <v>21</v>
      </c>
      <c r="B7" s="2"/>
      <c r="C7" s="28">
        <v>273186323</v>
      </c>
      <c r="D7" s="28">
        <v>340891804</v>
      </c>
      <c r="E7" s="29">
        <v>281232248</v>
      </c>
      <c r="F7" s="30">
        <v>283288815</v>
      </c>
      <c r="G7" s="28">
        <v>283518615</v>
      </c>
      <c r="H7" s="31">
        <v>283518615</v>
      </c>
      <c r="I7" s="32">
        <v>294714345</v>
      </c>
      <c r="J7" s="28">
        <v>303294143</v>
      </c>
      <c r="K7" s="29">
        <v>313443115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7745819</v>
      </c>
      <c r="D9" s="18">
        <f aca="true" t="shared" si="1" ref="D9:K9">SUM(D10:D14)</f>
        <v>10229941</v>
      </c>
      <c r="E9" s="33">
        <f t="shared" si="1"/>
        <v>2718058</v>
      </c>
      <c r="F9" s="34">
        <f t="shared" si="1"/>
        <v>4463551</v>
      </c>
      <c r="G9" s="18">
        <f t="shared" si="1"/>
        <v>5989923</v>
      </c>
      <c r="H9" s="35">
        <f t="shared" si="1"/>
        <v>5989923</v>
      </c>
      <c r="I9" s="20">
        <f t="shared" si="1"/>
        <v>6599995</v>
      </c>
      <c r="J9" s="18">
        <f t="shared" si="1"/>
        <v>6943245</v>
      </c>
      <c r="K9" s="33">
        <f t="shared" si="1"/>
        <v>7296708</v>
      </c>
    </row>
    <row r="10" spans="1:11" ht="12.75">
      <c r="A10" s="3" t="s">
        <v>24</v>
      </c>
      <c r="B10" s="2"/>
      <c r="C10" s="23">
        <v>296160</v>
      </c>
      <c r="D10" s="23">
        <v>2837076</v>
      </c>
      <c r="E10" s="24">
        <v>463058</v>
      </c>
      <c r="F10" s="25">
        <v>2963551</v>
      </c>
      <c r="G10" s="23">
        <v>4489923</v>
      </c>
      <c r="H10" s="26">
        <v>4489923</v>
      </c>
      <c r="I10" s="27">
        <v>5024995</v>
      </c>
      <c r="J10" s="23">
        <v>5289495</v>
      </c>
      <c r="K10" s="24">
        <v>5560270</v>
      </c>
    </row>
    <row r="11" spans="1:11" ht="12.75">
      <c r="A11" s="3" t="s">
        <v>25</v>
      </c>
      <c r="B11" s="2"/>
      <c r="C11" s="23"/>
      <c r="D11" s="23"/>
      <c r="E11" s="24"/>
      <c r="F11" s="25"/>
      <c r="G11" s="23"/>
      <c r="H11" s="26"/>
      <c r="I11" s="27"/>
      <c r="J11" s="23"/>
      <c r="K11" s="24"/>
    </row>
    <row r="12" spans="1:11" ht="12.75">
      <c r="A12" s="3" t="s">
        <v>26</v>
      </c>
      <c r="B12" s="2"/>
      <c r="C12" s="23">
        <v>329700</v>
      </c>
      <c r="D12" s="23"/>
      <c r="E12" s="24"/>
      <c r="F12" s="25"/>
      <c r="G12" s="23"/>
      <c r="H12" s="26"/>
      <c r="I12" s="27"/>
      <c r="J12" s="23"/>
      <c r="K12" s="24"/>
    </row>
    <row r="13" spans="1:11" ht="12.75">
      <c r="A13" s="3" t="s">
        <v>27</v>
      </c>
      <c r="B13" s="2"/>
      <c r="C13" s="23"/>
      <c r="D13" s="23"/>
      <c r="E13" s="24"/>
      <c r="F13" s="25"/>
      <c r="G13" s="23"/>
      <c r="H13" s="26"/>
      <c r="I13" s="27"/>
      <c r="J13" s="23"/>
      <c r="K13" s="24"/>
    </row>
    <row r="14" spans="1:11" ht="12.75">
      <c r="A14" s="3" t="s">
        <v>28</v>
      </c>
      <c r="B14" s="2"/>
      <c r="C14" s="28">
        <v>7119959</v>
      </c>
      <c r="D14" s="28">
        <v>7392865</v>
      </c>
      <c r="E14" s="29">
        <v>2255000</v>
      </c>
      <c r="F14" s="30">
        <v>1500000</v>
      </c>
      <c r="G14" s="28">
        <v>1500000</v>
      </c>
      <c r="H14" s="31">
        <v>1500000</v>
      </c>
      <c r="I14" s="32">
        <v>1575000</v>
      </c>
      <c r="J14" s="28">
        <v>1653750</v>
      </c>
      <c r="K14" s="29">
        <v>1736438</v>
      </c>
    </row>
    <row r="15" spans="1:11" ht="12.75">
      <c r="A15" s="1" t="s">
        <v>29</v>
      </c>
      <c r="B15" s="4"/>
      <c r="C15" s="18">
        <f>SUM(C16:C18)</f>
        <v>1824561</v>
      </c>
      <c r="D15" s="18">
        <f aca="true" t="shared" si="2" ref="D15:K15">SUM(D16:D18)</f>
        <v>7525265</v>
      </c>
      <c r="E15" s="33">
        <f t="shared" si="2"/>
        <v>63872533</v>
      </c>
      <c r="F15" s="34">
        <f t="shared" si="2"/>
        <v>77468081</v>
      </c>
      <c r="G15" s="18">
        <f t="shared" si="2"/>
        <v>77468081</v>
      </c>
      <c r="H15" s="35">
        <f t="shared" si="2"/>
        <v>77468081</v>
      </c>
      <c r="I15" s="20">
        <f t="shared" si="2"/>
        <v>93213685</v>
      </c>
      <c r="J15" s="18">
        <f t="shared" si="2"/>
        <v>97969369</v>
      </c>
      <c r="K15" s="33">
        <f t="shared" si="2"/>
        <v>86265138</v>
      </c>
    </row>
    <row r="16" spans="1:11" ht="12.75">
      <c r="A16" s="3" t="s">
        <v>30</v>
      </c>
      <c r="B16" s="2"/>
      <c r="C16" s="23"/>
      <c r="D16" s="23">
        <v>3427264</v>
      </c>
      <c r="E16" s="24">
        <v>3145725</v>
      </c>
      <c r="F16" s="25">
        <v>5436000</v>
      </c>
      <c r="G16" s="23">
        <v>5436000</v>
      </c>
      <c r="H16" s="26">
        <v>5436000</v>
      </c>
      <c r="I16" s="27">
        <v>17580000</v>
      </c>
      <c r="J16" s="23">
        <v>18554000</v>
      </c>
      <c r="K16" s="24">
        <v>2879000</v>
      </c>
    </row>
    <row r="17" spans="1:11" ht="12.75">
      <c r="A17" s="3" t="s">
        <v>31</v>
      </c>
      <c r="B17" s="2"/>
      <c r="C17" s="23">
        <v>1824561</v>
      </c>
      <c r="D17" s="23">
        <v>3581001</v>
      </c>
      <c r="E17" s="24">
        <v>60726808</v>
      </c>
      <c r="F17" s="25">
        <v>72032081</v>
      </c>
      <c r="G17" s="23">
        <v>72032081</v>
      </c>
      <c r="H17" s="26">
        <v>72032081</v>
      </c>
      <c r="I17" s="27">
        <v>75633685</v>
      </c>
      <c r="J17" s="23">
        <v>79415369</v>
      </c>
      <c r="K17" s="24">
        <v>83386138</v>
      </c>
    </row>
    <row r="18" spans="1:11" ht="12.75">
      <c r="A18" s="3" t="s">
        <v>32</v>
      </c>
      <c r="B18" s="2"/>
      <c r="C18" s="23"/>
      <c r="D18" s="23">
        <v>517000</v>
      </c>
      <c r="E18" s="24"/>
      <c r="F18" s="25"/>
      <c r="G18" s="23"/>
      <c r="H18" s="26"/>
      <c r="I18" s="27"/>
      <c r="J18" s="23"/>
      <c r="K18" s="24"/>
    </row>
    <row r="19" spans="1:11" ht="12.75">
      <c r="A19" s="1" t="s">
        <v>33</v>
      </c>
      <c r="B19" s="4"/>
      <c r="C19" s="18">
        <f>SUM(C20:C23)</f>
        <v>0</v>
      </c>
      <c r="D19" s="18">
        <f aca="true" t="shared" si="3" ref="D19:K19">SUM(D20:D23)</f>
        <v>0</v>
      </c>
      <c r="E19" s="33">
        <f t="shared" si="3"/>
        <v>0</v>
      </c>
      <c r="F19" s="34">
        <f t="shared" si="3"/>
        <v>0</v>
      </c>
      <c r="G19" s="18">
        <f t="shared" si="3"/>
        <v>0</v>
      </c>
      <c r="H19" s="35">
        <f t="shared" si="3"/>
        <v>0</v>
      </c>
      <c r="I19" s="20">
        <f t="shared" si="3"/>
        <v>0</v>
      </c>
      <c r="J19" s="18">
        <f t="shared" si="3"/>
        <v>0</v>
      </c>
      <c r="K19" s="33">
        <f t="shared" si="3"/>
        <v>0</v>
      </c>
    </row>
    <row r="20" spans="1:11" ht="12.75">
      <c r="A20" s="3" t="s">
        <v>34</v>
      </c>
      <c r="B20" s="2"/>
      <c r="C20" s="23"/>
      <c r="D20" s="23"/>
      <c r="E20" s="24"/>
      <c r="F20" s="25"/>
      <c r="G20" s="23"/>
      <c r="H20" s="26"/>
      <c r="I20" s="27"/>
      <c r="J20" s="23"/>
      <c r="K20" s="24"/>
    </row>
    <row r="21" spans="1:11" ht="12.75">
      <c r="A21" s="3" t="s">
        <v>35</v>
      </c>
      <c r="B21" s="2"/>
      <c r="C21" s="23"/>
      <c r="D21" s="23"/>
      <c r="E21" s="24"/>
      <c r="F21" s="25"/>
      <c r="G21" s="23"/>
      <c r="H21" s="26"/>
      <c r="I21" s="27"/>
      <c r="J21" s="23"/>
      <c r="K21" s="24"/>
    </row>
    <row r="22" spans="1:11" ht="12.75">
      <c r="A22" s="3" t="s">
        <v>36</v>
      </c>
      <c r="B22" s="2"/>
      <c r="C22" s="28"/>
      <c r="D22" s="28"/>
      <c r="E22" s="29"/>
      <c r="F22" s="30"/>
      <c r="G22" s="28"/>
      <c r="H22" s="31"/>
      <c r="I22" s="32"/>
      <c r="J22" s="28"/>
      <c r="K22" s="29"/>
    </row>
    <row r="23" spans="1:11" ht="12.75">
      <c r="A23" s="3" t="s">
        <v>37</v>
      </c>
      <c r="B23" s="2"/>
      <c r="C23" s="23"/>
      <c r="D23" s="23"/>
      <c r="E23" s="24"/>
      <c r="F23" s="25"/>
      <c r="G23" s="23"/>
      <c r="H23" s="26"/>
      <c r="I23" s="27"/>
      <c r="J23" s="23"/>
      <c r="K23" s="24"/>
    </row>
    <row r="24" spans="1:11" ht="12.75">
      <c r="A24" s="1" t="s">
        <v>38</v>
      </c>
      <c r="B24" s="4" t="s">
        <v>39</v>
      </c>
      <c r="C24" s="18">
        <v>61390138</v>
      </c>
      <c r="D24" s="18">
        <v>517000</v>
      </c>
      <c r="E24" s="33">
        <v>10344598</v>
      </c>
      <c r="F24" s="34">
        <v>10745863</v>
      </c>
      <c r="G24" s="18">
        <v>10745863</v>
      </c>
      <c r="H24" s="35">
        <v>10745863</v>
      </c>
      <c r="I24" s="20">
        <v>11283156</v>
      </c>
      <c r="J24" s="18">
        <v>11847314</v>
      </c>
      <c r="K24" s="33">
        <v>12439680</v>
      </c>
    </row>
    <row r="25" spans="1:11" ht="12.75">
      <c r="A25" s="5" t="s">
        <v>40</v>
      </c>
      <c r="B25" s="6" t="s">
        <v>41</v>
      </c>
      <c r="C25" s="50">
        <f>+C5+C9+C15+C19+C24</f>
        <v>344146841</v>
      </c>
      <c r="D25" s="50">
        <f aca="true" t="shared" si="4" ref="D25:K25">+D5+D9+D15+D19+D24</f>
        <v>359164010</v>
      </c>
      <c r="E25" s="51">
        <f t="shared" si="4"/>
        <v>358167437</v>
      </c>
      <c r="F25" s="52">
        <f t="shared" si="4"/>
        <v>375966310</v>
      </c>
      <c r="G25" s="50">
        <f t="shared" si="4"/>
        <v>377722482</v>
      </c>
      <c r="H25" s="53">
        <f t="shared" si="4"/>
        <v>377722482</v>
      </c>
      <c r="I25" s="54">
        <f t="shared" si="4"/>
        <v>405811181</v>
      </c>
      <c r="J25" s="50">
        <f t="shared" si="4"/>
        <v>420054071</v>
      </c>
      <c r="K25" s="51">
        <f t="shared" si="4"/>
        <v>419444641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214108064</v>
      </c>
      <c r="D28" s="18">
        <f t="shared" si="5"/>
        <v>214600825</v>
      </c>
      <c r="E28" s="19">
        <f t="shared" si="5"/>
        <v>278107731</v>
      </c>
      <c r="F28" s="20">
        <f t="shared" si="5"/>
        <v>210163366</v>
      </c>
      <c r="G28" s="18">
        <f t="shared" si="5"/>
        <v>220800535</v>
      </c>
      <c r="H28" s="21">
        <f t="shared" si="5"/>
        <v>220800535</v>
      </c>
      <c r="I28" s="22">
        <f t="shared" si="5"/>
        <v>228333324</v>
      </c>
      <c r="J28" s="18">
        <f t="shared" si="5"/>
        <v>237233653</v>
      </c>
      <c r="K28" s="21">
        <f t="shared" si="5"/>
        <v>247366723</v>
      </c>
    </row>
    <row r="29" spans="1:11" ht="12.75">
      <c r="A29" s="3" t="s">
        <v>20</v>
      </c>
      <c r="B29" s="2"/>
      <c r="C29" s="23">
        <v>52908868</v>
      </c>
      <c r="D29" s="23">
        <v>51592851</v>
      </c>
      <c r="E29" s="24">
        <v>50090262</v>
      </c>
      <c r="F29" s="25">
        <v>49495060</v>
      </c>
      <c r="G29" s="23">
        <v>50375380</v>
      </c>
      <c r="H29" s="26">
        <v>50375380</v>
      </c>
      <c r="I29" s="27">
        <v>49643821</v>
      </c>
      <c r="J29" s="23">
        <v>52348795</v>
      </c>
      <c r="K29" s="24">
        <v>55232783</v>
      </c>
    </row>
    <row r="30" spans="1:11" ht="12.75">
      <c r="A30" s="3" t="s">
        <v>21</v>
      </c>
      <c r="B30" s="2"/>
      <c r="C30" s="28">
        <v>161199196</v>
      </c>
      <c r="D30" s="28">
        <v>163007974</v>
      </c>
      <c r="E30" s="29">
        <v>223185232</v>
      </c>
      <c r="F30" s="30">
        <v>155197784</v>
      </c>
      <c r="G30" s="28">
        <v>164400015</v>
      </c>
      <c r="H30" s="31">
        <v>164400015</v>
      </c>
      <c r="I30" s="32">
        <v>172327200</v>
      </c>
      <c r="J30" s="28">
        <v>178212693</v>
      </c>
      <c r="K30" s="29">
        <v>185095283</v>
      </c>
    </row>
    <row r="31" spans="1:11" ht="12.75">
      <c r="A31" s="3" t="s">
        <v>22</v>
      </c>
      <c r="B31" s="2"/>
      <c r="C31" s="23"/>
      <c r="D31" s="23"/>
      <c r="E31" s="24">
        <v>4832237</v>
      </c>
      <c r="F31" s="25">
        <v>5470522</v>
      </c>
      <c r="G31" s="23">
        <v>6025140</v>
      </c>
      <c r="H31" s="26">
        <v>6025140</v>
      </c>
      <c r="I31" s="27">
        <v>6362303</v>
      </c>
      <c r="J31" s="23">
        <v>6672165</v>
      </c>
      <c r="K31" s="24">
        <v>7038657</v>
      </c>
    </row>
    <row r="32" spans="1:11" ht="12.75">
      <c r="A32" s="1" t="s">
        <v>23</v>
      </c>
      <c r="B32" s="2"/>
      <c r="C32" s="18">
        <f aca="true" t="shared" si="6" ref="C32:K32">SUM(C33:C37)</f>
        <v>65061181</v>
      </c>
      <c r="D32" s="18">
        <f t="shared" si="6"/>
        <v>54052946</v>
      </c>
      <c r="E32" s="33">
        <f t="shared" si="6"/>
        <v>61664947</v>
      </c>
      <c r="F32" s="34">
        <f t="shared" si="6"/>
        <v>63901884</v>
      </c>
      <c r="G32" s="18">
        <f t="shared" si="6"/>
        <v>64643670</v>
      </c>
      <c r="H32" s="35">
        <f t="shared" si="6"/>
        <v>64643670</v>
      </c>
      <c r="I32" s="20">
        <f t="shared" si="6"/>
        <v>65657980</v>
      </c>
      <c r="J32" s="18">
        <f t="shared" si="6"/>
        <v>68424713</v>
      </c>
      <c r="K32" s="33">
        <f t="shared" si="6"/>
        <v>71353117</v>
      </c>
    </row>
    <row r="33" spans="1:11" ht="12.75">
      <c r="A33" s="3" t="s">
        <v>24</v>
      </c>
      <c r="B33" s="2"/>
      <c r="C33" s="23">
        <v>29903508</v>
      </c>
      <c r="D33" s="23">
        <v>22980341</v>
      </c>
      <c r="E33" s="24">
        <v>27691773</v>
      </c>
      <c r="F33" s="25">
        <v>28759419</v>
      </c>
      <c r="G33" s="23">
        <v>28787353</v>
      </c>
      <c r="H33" s="26">
        <v>28787353</v>
      </c>
      <c r="I33" s="27">
        <v>31422687</v>
      </c>
      <c r="J33" s="23">
        <v>33359811</v>
      </c>
      <c r="K33" s="24">
        <v>35404679</v>
      </c>
    </row>
    <row r="34" spans="1:11" ht="12.75">
      <c r="A34" s="3" t="s">
        <v>25</v>
      </c>
      <c r="B34" s="2"/>
      <c r="C34" s="23">
        <v>286807</v>
      </c>
      <c r="D34" s="23">
        <v>237103</v>
      </c>
      <c r="E34" s="24">
        <v>2794349</v>
      </c>
      <c r="F34" s="25">
        <v>2516272</v>
      </c>
      <c r="G34" s="23">
        <v>2550395</v>
      </c>
      <c r="H34" s="26">
        <v>2550395</v>
      </c>
      <c r="I34" s="27">
        <v>2704669</v>
      </c>
      <c r="J34" s="23">
        <v>2868972</v>
      </c>
      <c r="K34" s="24">
        <v>3043955</v>
      </c>
    </row>
    <row r="35" spans="1:11" ht="12.75">
      <c r="A35" s="3" t="s">
        <v>26</v>
      </c>
      <c r="B35" s="2"/>
      <c r="C35" s="23">
        <v>22650077</v>
      </c>
      <c r="D35" s="23">
        <v>18593900</v>
      </c>
      <c r="E35" s="24">
        <v>8219161</v>
      </c>
      <c r="F35" s="25">
        <v>7839044</v>
      </c>
      <c r="G35" s="23">
        <v>7654839</v>
      </c>
      <c r="H35" s="26">
        <v>7654839</v>
      </c>
      <c r="I35" s="27">
        <v>5550786</v>
      </c>
      <c r="J35" s="23">
        <v>5865968</v>
      </c>
      <c r="K35" s="24">
        <v>6201638</v>
      </c>
    </row>
    <row r="36" spans="1:11" ht="12.75">
      <c r="A36" s="3" t="s">
        <v>27</v>
      </c>
      <c r="B36" s="2"/>
      <c r="C36" s="23"/>
      <c r="D36" s="23"/>
      <c r="E36" s="24">
        <v>1391248</v>
      </c>
      <c r="F36" s="25">
        <v>1474523</v>
      </c>
      <c r="G36" s="23">
        <v>1446303</v>
      </c>
      <c r="H36" s="26">
        <v>1446303</v>
      </c>
      <c r="I36" s="27">
        <v>1530002</v>
      </c>
      <c r="J36" s="23">
        <v>1619141</v>
      </c>
      <c r="K36" s="24">
        <v>1714075</v>
      </c>
    </row>
    <row r="37" spans="1:11" ht="12.75">
      <c r="A37" s="3" t="s">
        <v>28</v>
      </c>
      <c r="B37" s="2"/>
      <c r="C37" s="28">
        <v>12220789</v>
      </c>
      <c r="D37" s="28">
        <v>12241602</v>
      </c>
      <c r="E37" s="29">
        <v>21568416</v>
      </c>
      <c r="F37" s="30">
        <v>23312626</v>
      </c>
      <c r="G37" s="28">
        <v>24204780</v>
      </c>
      <c r="H37" s="31">
        <v>24204780</v>
      </c>
      <c r="I37" s="32">
        <v>24449836</v>
      </c>
      <c r="J37" s="28">
        <v>24710821</v>
      </c>
      <c r="K37" s="29">
        <v>24988770</v>
      </c>
    </row>
    <row r="38" spans="1:11" ht="12.75">
      <c r="A38" s="1" t="s">
        <v>29</v>
      </c>
      <c r="B38" s="4"/>
      <c r="C38" s="18">
        <f aca="true" t="shared" si="7" ref="C38:K38">SUM(C39:C41)</f>
        <v>59065159</v>
      </c>
      <c r="D38" s="18">
        <f t="shared" si="7"/>
        <v>57006231</v>
      </c>
      <c r="E38" s="33">
        <f t="shared" si="7"/>
        <v>88625344</v>
      </c>
      <c r="F38" s="34">
        <f t="shared" si="7"/>
        <v>92910318</v>
      </c>
      <c r="G38" s="18">
        <f t="shared" si="7"/>
        <v>95375737</v>
      </c>
      <c r="H38" s="35">
        <f t="shared" si="7"/>
        <v>95375737</v>
      </c>
      <c r="I38" s="20">
        <f t="shared" si="7"/>
        <v>113380334</v>
      </c>
      <c r="J38" s="18">
        <f t="shared" si="7"/>
        <v>119973396</v>
      </c>
      <c r="K38" s="33">
        <f t="shared" si="7"/>
        <v>110282700</v>
      </c>
    </row>
    <row r="39" spans="1:11" ht="12.75">
      <c r="A39" s="3" t="s">
        <v>30</v>
      </c>
      <c r="B39" s="2"/>
      <c r="C39" s="23">
        <v>27850886</v>
      </c>
      <c r="D39" s="23">
        <v>23326469</v>
      </c>
      <c r="E39" s="24">
        <v>24952242</v>
      </c>
      <c r="F39" s="25">
        <v>27814930</v>
      </c>
      <c r="G39" s="23">
        <v>29181248</v>
      </c>
      <c r="H39" s="26">
        <v>29181248</v>
      </c>
      <c r="I39" s="27">
        <v>43853738</v>
      </c>
      <c r="J39" s="23">
        <v>46349135</v>
      </c>
      <c r="K39" s="24">
        <v>32294424</v>
      </c>
    </row>
    <row r="40" spans="1:11" ht="12.75">
      <c r="A40" s="3" t="s">
        <v>31</v>
      </c>
      <c r="B40" s="2"/>
      <c r="C40" s="23">
        <v>8881585</v>
      </c>
      <c r="D40" s="23">
        <v>11503064</v>
      </c>
      <c r="E40" s="24">
        <v>59369982</v>
      </c>
      <c r="F40" s="25">
        <v>61059266</v>
      </c>
      <c r="G40" s="23">
        <v>62788886</v>
      </c>
      <c r="H40" s="26">
        <v>62788886</v>
      </c>
      <c r="I40" s="27">
        <v>65934132</v>
      </c>
      <c r="J40" s="23">
        <v>69832792</v>
      </c>
      <c r="K40" s="24">
        <v>73984865</v>
      </c>
    </row>
    <row r="41" spans="1:11" ht="12.75">
      <c r="A41" s="3" t="s">
        <v>32</v>
      </c>
      <c r="B41" s="2"/>
      <c r="C41" s="23">
        <v>22332688</v>
      </c>
      <c r="D41" s="23">
        <v>22176698</v>
      </c>
      <c r="E41" s="24">
        <v>4303120</v>
      </c>
      <c r="F41" s="25">
        <v>4036122</v>
      </c>
      <c r="G41" s="23">
        <v>3405603</v>
      </c>
      <c r="H41" s="26">
        <v>3405603</v>
      </c>
      <c r="I41" s="27">
        <v>3592464</v>
      </c>
      <c r="J41" s="23">
        <v>3791469</v>
      </c>
      <c r="K41" s="24">
        <v>4003411</v>
      </c>
    </row>
    <row r="42" spans="1:11" ht="12.75">
      <c r="A42" s="1" t="s">
        <v>33</v>
      </c>
      <c r="B42" s="4"/>
      <c r="C42" s="18">
        <f aca="true" t="shared" si="8" ref="C42:K42">SUM(C43:C46)</f>
        <v>0</v>
      </c>
      <c r="D42" s="18">
        <f t="shared" si="8"/>
        <v>0</v>
      </c>
      <c r="E42" s="33">
        <f t="shared" si="8"/>
        <v>0</v>
      </c>
      <c r="F42" s="34">
        <f t="shared" si="8"/>
        <v>0</v>
      </c>
      <c r="G42" s="18">
        <f t="shared" si="8"/>
        <v>0</v>
      </c>
      <c r="H42" s="35">
        <f t="shared" si="8"/>
        <v>0</v>
      </c>
      <c r="I42" s="20">
        <f t="shared" si="8"/>
        <v>0</v>
      </c>
      <c r="J42" s="18">
        <f t="shared" si="8"/>
        <v>0</v>
      </c>
      <c r="K42" s="33">
        <f t="shared" si="8"/>
        <v>0</v>
      </c>
    </row>
    <row r="43" spans="1:11" ht="12.75">
      <c r="A43" s="3" t="s">
        <v>34</v>
      </c>
      <c r="B43" s="2"/>
      <c r="C43" s="23"/>
      <c r="D43" s="23"/>
      <c r="E43" s="24"/>
      <c r="F43" s="25"/>
      <c r="G43" s="23"/>
      <c r="H43" s="26"/>
      <c r="I43" s="27"/>
      <c r="J43" s="23"/>
      <c r="K43" s="24"/>
    </row>
    <row r="44" spans="1:11" ht="12.75">
      <c r="A44" s="3" t="s">
        <v>35</v>
      </c>
      <c r="B44" s="2"/>
      <c r="C44" s="23"/>
      <c r="D44" s="23"/>
      <c r="E44" s="24"/>
      <c r="F44" s="25"/>
      <c r="G44" s="23"/>
      <c r="H44" s="26"/>
      <c r="I44" s="27"/>
      <c r="J44" s="23"/>
      <c r="K44" s="24"/>
    </row>
    <row r="45" spans="1:11" ht="12.75">
      <c r="A45" s="3" t="s">
        <v>36</v>
      </c>
      <c r="B45" s="2"/>
      <c r="C45" s="28"/>
      <c r="D45" s="28"/>
      <c r="E45" s="29"/>
      <c r="F45" s="30"/>
      <c r="G45" s="28"/>
      <c r="H45" s="31"/>
      <c r="I45" s="32"/>
      <c r="J45" s="28"/>
      <c r="K45" s="29"/>
    </row>
    <row r="46" spans="1:11" ht="12.75">
      <c r="A46" s="3" t="s">
        <v>37</v>
      </c>
      <c r="B46" s="2"/>
      <c r="C46" s="23"/>
      <c r="D46" s="23"/>
      <c r="E46" s="24"/>
      <c r="F46" s="25"/>
      <c r="G46" s="23"/>
      <c r="H46" s="26"/>
      <c r="I46" s="27"/>
      <c r="J46" s="23"/>
      <c r="K46" s="24"/>
    </row>
    <row r="47" spans="1:11" ht="12.75">
      <c r="A47" s="1" t="s">
        <v>38</v>
      </c>
      <c r="B47" s="4" t="s">
        <v>39</v>
      </c>
      <c r="C47" s="18">
        <v>51138740</v>
      </c>
      <c r="D47" s="18">
        <v>66326783</v>
      </c>
      <c r="E47" s="33">
        <v>19120140</v>
      </c>
      <c r="F47" s="34">
        <v>19275469</v>
      </c>
      <c r="G47" s="18">
        <v>20984069</v>
      </c>
      <c r="H47" s="35">
        <v>20984069</v>
      </c>
      <c r="I47" s="20">
        <v>21690703</v>
      </c>
      <c r="J47" s="18">
        <v>22647846</v>
      </c>
      <c r="K47" s="33">
        <v>23667205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389373144</v>
      </c>
      <c r="D48" s="50">
        <f t="shared" si="9"/>
        <v>391986785</v>
      </c>
      <c r="E48" s="51">
        <f t="shared" si="9"/>
        <v>447518162</v>
      </c>
      <c r="F48" s="52">
        <f t="shared" si="9"/>
        <v>386251037</v>
      </c>
      <c r="G48" s="50">
        <f t="shared" si="9"/>
        <v>401804011</v>
      </c>
      <c r="H48" s="53">
        <f t="shared" si="9"/>
        <v>401804011</v>
      </c>
      <c r="I48" s="54">
        <f t="shared" si="9"/>
        <v>429062341</v>
      </c>
      <c r="J48" s="50">
        <f t="shared" si="9"/>
        <v>448279608</v>
      </c>
      <c r="K48" s="51">
        <f t="shared" si="9"/>
        <v>452669745</v>
      </c>
    </row>
    <row r="49" spans="1:11" ht="12.75">
      <c r="A49" s="10" t="s">
        <v>56</v>
      </c>
      <c r="B49" s="11"/>
      <c r="C49" s="55">
        <f>+C25-C48</f>
        <v>-45226303</v>
      </c>
      <c r="D49" s="55">
        <f aca="true" t="shared" si="10" ref="D49:K49">+D25-D48</f>
        <v>-32822775</v>
      </c>
      <c r="E49" s="56">
        <f t="shared" si="10"/>
        <v>-89350725</v>
      </c>
      <c r="F49" s="57">
        <f t="shared" si="10"/>
        <v>-10284727</v>
      </c>
      <c r="G49" s="55">
        <f t="shared" si="10"/>
        <v>-24081529</v>
      </c>
      <c r="H49" s="58">
        <f t="shared" si="10"/>
        <v>-24081529</v>
      </c>
      <c r="I49" s="59">
        <f t="shared" si="10"/>
        <v>-23251160</v>
      </c>
      <c r="J49" s="55">
        <f t="shared" si="10"/>
        <v>-28225537</v>
      </c>
      <c r="K49" s="56">
        <f t="shared" si="10"/>
        <v>-33225104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36" t="s">
        <v>1</v>
      </c>
      <c r="B2" s="37" t="s">
        <v>2</v>
      </c>
      <c r="C2" s="38" t="s">
        <v>3</v>
      </c>
      <c r="D2" s="38" t="s">
        <v>4</v>
      </c>
      <c r="E2" s="39" t="s">
        <v>5</v>
      </c>
      <c r="F2" s="64" t="s">
        <v>6</v>
      </c>
      <c r="G2" s="65"/>
      <c r="H2" s="66"/>
      <c r="I2" s="67" t="s">
        <v>7</v>
      </c>
      <c r="J2" s="68"/>
      <c r="K2" s="69"/>
    </row>
    <row r="3" spans="1:11" ht="24.75" customHeight="1">
      <c r="A3" s="40" t="s">
        <v>8</v>
      </c>
      <c r="B3" s="41" t="s">
        <v>9</v>
      </c>
      <c r="C3" s="42" t="s">
        <v>10</v>
      </c>
      <c r="D3" s="42" t="s">
        <v>10</v>
      </c>
      <c r="E3" s="43" t="s">
        <v>11</v>
      </c>
      <c r="F3" s="44" t="s">
        <v>12</v>
      </c>
      <c r="G3" s="42" t="s">
        <v>13</v>
      </c>
      <c r="H3" s="43" t="s">
        <v>14</v>
      </c>
      <c r="I3" s="44" t="s">
        <v>15</v>
      </c>
      <c r="J3" s="42" t="s">
        <v>16</v>
      </c>
      <c r="K3" s="43" t="s">
        <v>17</v>
      </c>
    </row>
    <row r="4" spans="1:11" ht="12.75">
      <c r="A4" s="8" t="s">
        <v>18</v>
      </c>
      <c r="B4" s="2"/>
      <c r="C4" s="45"/>
      <c r="D4" s="45"/>
      <c r="E4" s="46"/>
      <c r="F4" s="47"/>
      <c r="G4" s="45"/>
      <c r="H4" s="48"/>
      <c r="I4" s="49"/>
      <c r="J4" s="45"/>
      <c r="K4" s="46"/>
    </row>
    <row r="5" spans="1:11" ht="12.75">
      <c r="A5" s="1" t="s">
        <v>19</v>
      </c>
      <c r="B5" s="2"/>
      <c r="C5" s="18">
        <f>SUM(C6:C8)</f>
        <v>573927503</v>
      </c>
      <c r="D5" s="18">
        <f aca="true" t="shared" si="0" ref="D5:K5">SUM(D6:D8)</f>
        <v>646232311</v>
      </c>
      <c r="E5" s="19">
        <f t="shared" si="0"/>
        <v>921381204</v>
      </c>
      <c r="F5" s="20">
        <f t="shared" si="0"/>
        <v>708895405</v>
      </c>
      <c r="G5" s="18">
        <f t="shared" si="0"/>
        <v>830522196</v>
      </c>
      <c r="H5" s="21">
        <f t="shared" si="0"/>
        <v>830522196</v>
      </c>
      <c r="I5" s="22">
        <f t="shared" si="0"/>
        <v>897399877</v>
      </c>
      <c r="J5" s="18">
        <f t="shared" si="0"/>
        <v>899356111</v>
      </c>
      <c r="K5" s="21">
        <f t="shared" si="0"/>
        <v>898075540</v>
      </c>
    </row>
    <row r="6" spans="1:11" ht="12.75">
      <c r="A6" s="3" t="s">
        <v>20</v>
      </c>
      <c r="B6" s="2"/>
      <c r="C6" s="23">
        <v>2283865</v>
      </c>
      <c r="D6" s="23">
        <v>288011</v>
      </c>
      <c r="E6" s="24">
        <v>45671953</v>
      </c>
      <c r="F6" s="25">
        <v>1114</v>
      </c>
      <c r="G6" s="23">
        <v>3434625</v>
      </c>
      <c r="H6" s="26">
        <v>3434625</v>
      </c>
      <c r="I6" s="27">
        <v>34775</v>
      </c>
      <c r="J6" s="23">
        <v>36862</v>
      </c>
      <c r="K6" s="24">
        <v>39074</v>
      </c>
    </row>
    <row r="7" spans="1:11" ht="12.75">
      <c r="A7" s="3" t="s">
        <v>21</v>
      </c>
      <c r="B7" s="2"/>
      <c r="C7" s="28">
        <v>571643638</v>
      </c>
      <c r="D7" s="28">
        <v>645944300</v>
      </c>
      <c r="E7" s="29">
        <v>875709251</v>
      </c>
      <c r="F7" s="30">
        <v>708894291</v>
      </c>
      <c r="G7" s="28">
        <v>827087571</v>
      </c>
      <c r="H7" s="31">
        <v>827087571</v>
      </c>
      <c r="I7" s="32">
        <v>897365102</v>
      </c>
      <c r="J7" s="28">
        <v>899319249</v>
      </c>
      <c r="K7" s="29">
        <v>898036466</v>
      </c>
    </row>
    <row r="8" spans="1:11" ht="12.75">
      <c r="A8" s="3" t="s">
        <v>22</v>
      </c>
      <c r="B8" s="2"/>
      <c r="C8" s="23"/>
      <c r="D8" s="23"/>
      <c r="E8" s="24"/>
      <c r="F8" s="25"/>
      <c r="G8" s="23"/>
      <c r="H8" s="26"/>
      <c r="I8" s="27"/>
      <c r="J8" s="23"/>
      <c r="K8" s="24"/>
    </row>
    <row r="9" spans="1:11" ht="12.75">
      <c r="A9" s="1" t="s">
        <v>23</v>
      </c>
      <c r="B9" s="2"/>
      <c r="C9" s="18">
        <f>SUM(C10:C14)</f>
        <v>249725661</v>
      </c>
      <c r="D9" s="18">
        <f aca="true" t="shared" si="1" ref="D9:K9">SUM(D10:D14)</f>
        <v>170188853</v>
      </c>
      <c r="E9" s="33">
        <f t="shared" si="1"/>
        <v>260269263</v>
      </c>
      <c r="F9" s="34">
        <f t="shared" si="1"/>
        <v>228590848</v>
      </c>
      <c r="G9" s="18">
        <f t="shared" si="1"/>
        <v>256016376</v>
      </c>
      <c r="H9" s="35">
        <f t="shared" si="1"/>
        <v>256016376</v>
      </c>
      <c r="I9" s="20">
        <f t="shared" si="1"/>
        <v>250548269</v>
      </c>
      <c r="J9" s="18">
        <f t="shared" si="1"/>
        <v>243402468</v>
      </c>
      <c r="K9" s="33">
        <f t="shared" si="1"/>
        <v>249182651</v>
      </c>
    </row>
    <row r="10" spans="1:11" ht="12.75">
      <c r="A10" s="3" t="s">
        <v>24</v>
      </c>
      <c r="B10" s="2"/>
      <c r="C10" s="23">
        <v>17607112</v>
      </c>
      <c r="D10" s="23">
        <v>20130921</v>
      </c>
      <c r="E10" s="24">
        <v>126546616</v>
      </c>
      <c r="F10" s="25">
        <v>205898163</v>
      </c>
      <c r="G10" s="23">
        <v>29291455</v>
      </c>
      <c r="H10" s="26">
        <v>29291455</v>
      </c>
      <c r="I10" s="27">
        <v>22241178</v>
      </c>
      <c r="J10" s="23">
        <v>23405649</v>
      </c>
      <c r="K10" s="24">
        <v>24579985</v>
      </c>
    </row>
    <row r="11" spans="1:11" ht="12.75">
      <c r="A11" s="3" t="s">
        <v>25</v>
      </c>
      <c r="B11" s="2"/>
      <c r="C11" s="23">
        <v>12163368</v>
      </c>
      <c r="D11" s="23">
        <v>21370937</v>
      </c>
      <c r="E11" s="24">
        <v>11051859</v>
      </c>
      <c r="F11" s="25">
        <v>19448771</v>
      </c>
      <c r="G11" s="23">
        <v>11684373</v>
      </c>
      <c r="H11" s="26">
        <v>11684373</v>
      </c>
      <c r="I11" s="27">
        <v>14554357</v>
      </c>
      <c r="J11" s="23">
        <v>16620425</v>
      </c>
      <c r="K11" s="24">
        <v>15657651</v>
      </c>
    </row>
    <row r="12" spans="1:11" ht="12.75">
      <c r="A12" s="3" t="s">
        <v>26</v>
      </c>
      <c r="B12" s="2"/>
      <c r="C12" s="23">
        <v>137769626</v>
      </c>
      <c r="D12" s="23">
        <v>11302866</v>
      </c>
      <c r="E12" s="24"/>
      <c r="F12" s="25"/>
      <c r="G12" s="23"/>
      <c r="H12" s="26"/>
      <c r="I12" s="27">
        <v>11165496</v>
      </c>
      <c r="J12" s="23">
        <v>11835425</v>
      </c>
      <c r="K12" s="24">
        <v>12545551</v>
      </c>
    </row>
    <row r="13" spans="1:11" ht="12.75">
      <c r="A13" s="3" t="s">
        <v>27</v>
      </c>
      <c r="B13" s="2"/>
      <c r="C13" s="23">
        <v>3750</v>
      </c>
      <c r="D13" s="23">
        <v>19403160</v>
      </c>
      <c r="E13" s="24">
        <v>119470472</v>
      </c>
      <c r="F13" s="25">
        <v>43598</v>
      </c>
      <c r="G13" s="23">
        <v>104317701</v>
      </c>
      <c r="H13" s="26">
        <v>104317701</v>
      </c>
      <c r="I13" s="27">
        <v>51111000</v>
      </c>
      <c r="J13" s="23">
        <v>31111000</v>
      </c>
      <c r="K13" s="24">
        <v>32822000</v>
      </c>
    </row>
    <row r="14" spans="1:11" ht="12.75">
      <c r="A14" s="3" t="s">
        <v>28</v>
      </c>
      <c r="B14" s="2"/>
      <c r="C14" s="28">
        <v>82181805</v>
      </c>
      <c r="D14" s="28">
        <v>97980969</v>
      </c>
      <c r="E14" s="29">
        <v>3200316</v>
      </c>
      <c r="F14" s="30">
        <v>3200316</v>
      </c>
      <c r="G14" s="28">
        <v>110722847</v>
      </c>
      <c r="H14" s="31">
        <v>110722847</v>
      </c>
      <c r="I14" s="32">
        <v>151476238</v>
      </c>
      <c r="J14" s="28">
        <v>160429969</v>
      </c>
      <c r="K14" s="29">
        <v>163577464</v>
      </c>
    </row>
    <row r="15" spans="1:11" ht="12.75">
      <c r="A15" s="1" t="s">
        <v>29</v>
      </c>
      <c r="B15" s="4"/>
      <c r="C15" s="18">
        <f>SUM(C16:C18)</f>
        <v>179337512</v>
      </c>
      <c r="D15" s="18">
        <f aca="true" t="shared" si="2" ref="D15:K15">SUM(D16:D18)</f>
        <v>76805477</v>
      </c>
      <c r="E15" s="33">
        <f t="shared" si="2"/>
        <v>100803226</v>
      </c>
      <c r="F15" s="34">
        <f t="shared" si="2"/>
        <v>267790193</v>
      </c>
      <c r="G15" s="18">
        <f t="shared" si="2"/>
        <v>123495836</v>
      </c>
      <c r="H15" s="35">
        <f t="shared" si="2"/>
        <v>123495836</v>
      </c>
      <c r="I15" s="20">
        <f t="shared" si="2"/>
        <v>112918320</v>
      </c>
      <c r="J15" s="18">
        <f t="shared" si="2"/>
        <v>122952812</v>
      </c>
      <c r="K15" s="33">
        <f t="shared" si="2"/>
        <v>136519122</v>
      </c>
    </row>
    <row r="16" spans="1:11" ht="12.75">
      <c r="A16" s="3" t="s">
        <v>30</v>
      </c>
      <c r="B16" s="2"/>
      <c r="C16" s="23">
        <v>122676829</v>
      </c>
      <c r="D16" s="23">
        <v>29444577</v>
      </c>
      <c r="E16" s="24">
        <v>54278458</v>
      </c>
      <c r="F16" s="25">
        <v>162542086</v>
      </c>
      <c r="G16" s="23">
        <v>84547661</v>
      </c>
      <c r="H16" s="26">
        <v>84547661</v>
      </c>
      <c r="I16" s="27">
        <v>46351971</v>
      </c>
      <c r="J16" s="23">
        <v>45794032</v>
      </c>
      <c r="K16" s="24">
        <v>46556772</v>
      </c>
    </row>
    <row r="17" spans="1:11" ht="12.75">
      <c r="A17" s="3" t="s">
        <v>31</v>
      </c>
      <c r="B17" s="2"/>
      <c r="C17" s="23">
        <v>56660683</v>
      </c>
      <c r="D17" s="23">
        <v>47360900</v>
      </c>
      <c r="E17" s="24">
        <v>46524768</v>
      </c>
      <c r="F17" s="25">
        <v>105248107</v>
      </c>
      <c r="G17" s="23">
        <v>38948175</v>
      </c>
      <c r="H17" s="26">
        <v>38948175</v>
      </c>
      <c r="I17" s="27">
        <v>66566349</v>
      </c>
      <c r="J17" s="23">
        <v>77158780</v>
      </c>
      <c r="K17" s="24">
        <v>89962350</v>
      </c>
    </row>
    <row r="18" spans="1:11" ht="12.75">
      <c r="A18" s="3" t="s">
        <v>32</v>
      </c>
      <c r="B18" s="2"/>
      <c r="C18" s="23"/>
      <c r="D18" s="23"/>
      <c r="E18" s="24"/>
      <c r="F18" s="25"/>
      <c r="G18" s="23"/>
      <c r="H18" s="26"/>
      <c r="I18" s="27"/>
      <c r="J18" s="23"/>
      <c r="K18" s="24"/>
    </row>
    <row r="19" spans="1:11" ht="12.75">
      <c r="A19" s="1" t="s">
        <v>33</v>
      </c>
      <c r="B19" s="4"/>
      <c r="C19" s="18">
        <f>SUM(C20:C23)</f>
        <v>1594286489</v>
      </c>
      <c r="D19" s="18">
        <f aca="true" t="shared" si="3" ref="D19:K19">SUM(D20:D23)</f>
        <v>1638451263</v>
      </c>
      <c r="E19" s="33">
        <f t="shared" si="3"/>
        <v>1952796886</v>
      </c>
      <c r="F19" s="34">
        <f t="shared" si="3"/>
        <v>1883730114</v>
      </c>
      <c r="G19" s="18">
        <f t="shared" si="3"/>
        <v>1899616608</v>
      </c>
      <c r="H19" s="35">
        <f t="shared" si="3"/>
        <v>1899616608</v>
      </c>
      <c r="I19" s="20">
        <f t="shared" si="3"/>
        <v>2060538649</v>
      </c>
      <c r="J19" s="18">
        <f t="shared" si="3"/>
        <v>2221051087</v>
      </c>
      <c r="K19" s="33">
        <f t="shared" si="3"/>
        <v>2380447366</v>
      </c>
    </row>
    <row r="20" spans="1:11" ht="12.75">
      <c r="A20" s="3" t="s">
        <v>34</v>
      </c>
      <c r="B20" s="2"/>
      <c r="C20" s="23">
        <v>881420748</v>
      </c>
      <c r="D20" s="23">
        <v>911606243</v>
      </c>
      <c r="E20" s="24">
        <v>925754558</v>
      </c>
      <c r="F20" s="25">
        <v>1025599924</v>
      </c>
      <c r="G20" s="23">
        <v>1033424358</v>
      </c>
      <c r="H20" s="26">
        <v>1033424358</v>
      </c>
      <c r="I20" s="27">
        <v>1176230750</v>
      </c>
      <c r="J20" s="23">
        <v>1273591696</v>
      </c>
      <c r="K20" s="24">
        <v>1344318192</v>
      </c>
    </row>
    <row r="21" spans="1:11" ht="12.75">
      <c r="A21" s="3" t="s">
        <v>35</v>
      </c>
      <c r="B21" s="2"/>
      <c r="C21" s="23">
        <v>341767113</v>
      </c>
      <c r="D21" s="23">
        <v>305684435</v>
      </c>
      <c r="E21" s="24">
        <v>420601208</v>
      </c>
      <c r="F21" s="25">
        <v>364070583</v>
      </c>
      <c r="G21" s="23">
        <v>370907069</v>
      </c>
      <c r="H21" s="26">
        <v>370907069</v>
      </c>
      <c r="I21" s="27">
        <v>405226474</v>
      </c>
      <c r="J21" s="23">
        <v>439449429</v>
      </c>
      <c r="K21" s="24">
        <v>476186115</v>
      </c>
    </row>
    <row r="22" spans="1:11" ht="12.75">
      <c r="A22" s="3" t="s">
        <v>36</v>
      </c>
      <c r="B22" s="2"/>
      <c r="C22" s="28">
        <v>189002121</v>
      </c>
      <c r="D22" s="28">
        <v>231737448</v>
      </c>
      <c r="E22" s="29">
        <v>376403025</v>
      </c>
      <c r="F22" s="30">
        <v>226554260</v>
      </c>
      <c r="G22" s="28">
        <v>279013282</v>
      </c>
      <c r="H22" s="31">
        <v>279013282</v>
      </c>
      <c r="I22" s="32">
        <v>233196053</v>
      </c>
      <c r="J22" s="28">
        <v>253026322</v>
      </c>
      <c r="K22" s="29">
        <v>274774078</v>
      </c>
    </row>
    <row r="23" spans="1:11" ht="12.75">
      <c r="A23" s="3" t="s">
        <v>37</v>
      </c>
      <c r="B23" s="2"/>
      <c r="C23" s="23">
        <v>182096507</v>
      </c>
      <c r="D23" s="23">
        <v>189423137</v>
      </c>
      <c r="E23" s="24">
        <v>230038095</v>
      </c>
      <c r="F23" s="25">
        <v>267505347</v>
      </c>
      <c r="G23" s="23">
        <v>216271899</v>
      </c>
      <c r="H23" s="26">
        <v>216271899</v>
      </c>
      <c r="I23" s="27">
        <v>245885372</v>
      </c>
      <c r="J23" s="23">
        <v>254983640</v>
      </c>
      <c r="K23" s="24">
        <v>285168981</v>
      </c>
    </row>
    <row r="24" spans="1:11" ht="12.75">
      <c r="A24" s="1" t="s">
        <v>38</v>
      </c>
      <c r="B24" s="4" t="s">
        <v>39</v>
      </c>
      <c r="C24" s="18">
        <v>102003</v>
      </c>
      <c r="D24" s="18">
        <v>147915</v>
      </c>
      <c r="E24" s="33"/>
      <c r="F24" s="34"/>
      <c r="G24" s="18"/>
      <c r="H24" s="35"/>
      <c r="I24" s="20">
        <v>490468</v>
      </c>
      <c r="J24" s="18">
        <v>519896</v>
      </c>
      <c r="K24" s="33">
        <v>551089</v>
      </c>
    </row>
    <row r="25" spans="1:11" ht="12.75">
      <c r="A25" s="5" t="s">
        <v>40</v>
      </c>
      <c r="B25" s="6" t="s">
        <v>41</v>
      </c>
      <c r="C25" s="50">
        <f>+C5+C9+C15+C19+C24</f>
        <v>2597379168</v>
      </c>
      <c r="D25" s="50">
        <f aca="true" t="shared" si="4" ref="D25:K25">+D5+D9+D15+D19+D24</f>
        <v>2531825819</v>
      </c>
      <c r="E25" s="51">
        <f t="shared" si="4"/>
        <v>3235250579</v>
      </c>
      <c r="F25" s="52">
        <f t="shared" si="4"/>
        <v>3089006560</v>
      </c>
      <c r="G25" s="50">
        <f t="shared" si="4"/>
        <v>3109651016</v>
      </c>
      <c r="H25" s="53">
        <f t="shared" si="4"/>
        <v>3109651016</v>
      </c>
      <c r="I25" s="54">
        <f t="shared" si="4"/>
        <v>3321895583</v>
      </c>
      <c r="J25" s="50">
        <f t="shared" si="4"/>
        <v>3487282374</v>
      </c>
      <c r="K25" s="51">
        <f t="shared" si="4"/>
        <v>3664775768</v>
      </c>
    </row>
    <row r="26" spans="1:11" ht="4.5" customHeight="1">
      <c r="A26" s="7"/>
      <c r="B26" s="2"/>
      <c r="C26" s="23"/>
      <c r="D26" s="23"/>
      <c r="E26" s="24"/>
      <c r="F26" s="25"/>
      <c r="G26" s="23"/>
      <c r="H26" s="26"/>
      <c r="I26" s="27"/>
      <c r="J26" s="23"/>
      <c r="K26" s="24"/>
    </row>
    <row r="27" spans="1:11" ht="12.75">
      <c r="A27" s="8" t="s">
        <v>42</v>
      </c>
      <c r="B27" s="9"/>
      <c r="C27" s="23"/>
      <c r="D27" s="23"/>
      <c r="E27" s="24"/>
      <c r="F27" s="25"/>
      <c r="G27" s="23"/>
      <c r="H27" s="26"/>
      <c r="I27" s="27"/>
      <c r="J27" s="23"/>
      <c r="K27" s="24"/>
    </row>
    <row r="28" spans="1:11" ht="12.75">
      <c r="A28" s="1" t="s">
        <v>19</v>
      </c>
      <c r="B28" s="2"/>
      <c r="C28" s="18">
        <f aca="true" t="shared" si="5" ref="C28:K28">SUM(C29:C31)</f>
        <v>765933247</v>
      </c>
      <c r="D28" s="18">
        <f t="shared" si="5"/>
        <v>771802283</v>
      </c>
      <c r="E28" s="19">
        <f t="shared" si="5"/>
        <v>933516875</v>
      </c>
      <c r="F28" s="20">
        <f t="shared" si="5"/>
        <v>1006841440</v>
      </c>
      <c r="G28" s="18">
        <f t="shared" si="5"/>
        <v>675375001</v>
      </c>
      <c r="H28" s="21">
        <f t="shared" si="5"/>
        <v>675375001</v>
      </c>
      <c r="I28" s="22">
        <f t="shared" si="5"/>
        <v>781365462</v>
      </c>
      <c r="J28" s="18">
        <f t="shared" si="5"/>
        <v>824169595</v>
      </c>
      <c r="K28" s="21">
        <f t="shared" si="5"/>
        <v>865820341</v>
      </c>
    </row>
    <row r="29" spans="1:11" ht="12.75">
      <c r="A29" s="3" t="s">
        <v>20</v>
      </c>
      <c r="B29" s="2"/>
      <c r="C29" s="23">
        <v>89043246</v>
      </c>
      <c r="D29" s="23">
        <v>74652174</v>
      </c>
      <c r="E29" s="24">
        <v>84906399</v>
      </c>
      <c r="F29" s="25">
        <v>65970443</v>
      </c>
      <c r="G29" s="23">
        <v>111893514</v>
      </c>
      <c r="H29" s="26">
        <v>111893514</v>
      </c>
      <c r="I29" s="27">
        <v>85861333</v>
      </c>
      <c r="J29" s="23">
        <v>91633793</v>
      </c>
      <c r="K29" s="24">
        <v>96581366</v>
      </c>
    </row>
    <row r="30" spans="1:11" ht="12.75">
      <c r="A30" s="3" t="s">
        <v>21</v>
      </c>
      <c r="B30" s="2"/>
      <c r="C30" s="28">
        <v>676890001</v>
      </c>
      <c r="D30" s="28">
        <v>697150109</v>
      </c>
      <c r="E30" s="29">
        <v>839677065</v>
      </c>
      <c r="F30" s="30">
        <v>939102608</v>
      </c>
      <c r="G30" s="28">
        <v>552527527</v>
      </c>
      <c r="H30" s="31">
        <v>552527527</v>
      </c>
      <c r="I30" s="32">
        <v>681535857</v>
      </c>
      <c r="J30" s="28">
        <v>717638638</v>
      </c>
      <c r="K30" s="29">
        <v>753537367</v>
      </c>
    </row>
    <row r="31" spans="1:11" ht="12.75">
      <c r="A31" s="3" t="s">
        <v>22</v>
      </c>
      <c r="B31" s="2"/>
      <c r="C31" s="23"/>
      <c r="D31" s="23"/>
      <c r="E31" s="24">
        <v>8933411</v>
      </c>
      <c r="F31" s="25">
        <v>1768389</v>
      </c>
      <c r="G31" s="23">
        <v>10953960</v>
      </c>
      <c r="H31" s="26">
        <v>10953960</v>
      </c>
      <c r="I31" s="27">
        <v>13968272</v>
      </c>
      <c r="J31" s="23">
        <v>14897164</v>
      </c>
      <c r="K31" s="24">
        <v>15701608</v>
      </c>
    </row>
    <row r="32" spans="1:11" ht="12.75">
      <c r="A32" s="1" t="s">
        <v>23</v>
      </c>
      <c r="B32" s="2"/>
      <c r="C32" s="18">
        <f aca="true" t="shared" si="6" ref="C32:K32">SUM(C33:C37)</f>
        <v>323906086</v>
      </c>
      <c r="D32" s="18">
        <f t="shared" si="6"/>
        <v>229057925</v>
      </c>
      <c r="E32" s="33">
        <f t="shared" si="6"/>
        <v>199778086</v>
      </c>
      <c r="F32" s="34">
        <f t="shared" si="6"/>
        <v>54400889</v>
      </c>
      <c r="G32" s="18">
        <f t="shared" si="6"/>
        <v>207413279</v>
      </c>
      <c r="H32" s="35">
        <f t="shared" si="6"/>
        <v>207413279</v>
      </c>
      <c r="I32" s="20">
        <f t="shared" si="6"/>
        <v>314568499</v>
      </c>
      <c r="J32" s="18">
        <f t="shared" si="6"/>
        <v>337525433</v>
      </c>
      <c r="K32" s="33">
        <f t="shared" si="6"/>
        <v>355762140</v>
      </c>
    </row>
    <row r="33" spans="1:11" ht="12.75">
      <c r="A33" s="3" t="s">
        <v>24</v>
      </c>
      <c r="B33" s="2"/>
      <c r="C33" s="23">
        <v>32638866</v>
      </c>
      <c r="D33" s="23">
        <v>35805345</v>
      </c>
      <c r="E33" s="24">
        <v>49570791</v>
      </c>
      <c r="F33" s="25">
        <v>35273902</v>
      </c>
      <c r="G33" s="23">
        <v>60794861</v>
      </c>
      <c r="H33" s="26">
        <v>60794861</v>
      </c>
      <c r="I33" s="27">
        <v>50577761</v>
      </c>
      <c r="J33" s="23">
        <v>55379245</v>
      </c>
      <c r="K33" s="24">
        <v>58230476</v>
      </c>
    </row>
    <row r="34" spans="1:11" ht="12.75">
      <c r="A34" s="3" t="s">
        <v>25</v>
      </c>
      <c r="B34" s="2"/>
      <c r="C34" s="23">
        <v>106548969</v>
      </c>
      <c r="D34" s="23">
        <v>107679712</v>
      </c>
      <c r="E34" s="24">
        <v>129116246</v>
      </c>
      <c r="F34" s="25">
        <v>18368987</v>
      </c>
      <c r="G34" s="23">
        <v>131928390</v>
      </c>
      <c r="H34" s="26">
        <v>131928390</v>
      </c>
      <c r="I34" s="27">
        <v>138566553</v>
      </c>
      <c r="J34" s="23">
        <v>148093240</v>
      </c>
      <c r="K34" s="24">
        <v>156085418</v>
      </c>
    </row>
    <row r="35" spans="1:11" ht="12.75">
      <c r="A35" s="3" t="s">
        <v>26</v>
      </c>
      <c r="B35" s="2"/>
      <c r="C35" s="23">
        <v>155972121</v>
      </c>
      <c r="D35" s="23">
        <v>60442915</v>
      </c>
      <c r="E35" s="24">
        <v>-2000</v>
      </c>
      <c r="F35" s="25"/>
      <c r="G35" s="23"/>
      <c r="H35" s="26"/>
      <c r="I35" s="27">
        <v>82009714</v>
      </c>
      <c r="J35" s="23">
        <v>87463361</v>
      </c>
      <c r="K35" s="24">
        <v>92186380</v>
      </c>
    </row>
    <row r="36" spans="1:11" ht="12.75">
      <c r="A36" s="3" t="s">
        <v>27</v>
      </c>
      <c r="B36" s="2"/>
      <c r="C36" s="23">
        <v>14449777</v>
      </c>
      <c r="D36" s="23">
        <v>7581569</v>
      </c>
      <c r="E36" s="24">
        <v>17191570</v>
      </c>
      <c r="F36" s="25">
        <v>758000</v>
      </c>
      <c r="G36" s="23">
        <v>14451276</v>
      </c>
      <c r="H36" s="26">
        <v>14451276</v>
      </c>
      <c r="I36" s="27">
        <v>15572133</v>
      </c>
      <c r="J36" s="23">
        <v>16607681</v>
      </c>
      <c r="K36" s="24">
        <v>17504490</v>
      </c>
    </row>
    <row r="37" spans="1:11" ht="12.75">
      <c r="A37" s="3" t="s">
        <v>28</v>
      </c>
      <c r="B37" s="2"/>
      <c r="C37" s="28">
        <v>14296353</v>
      </c>
      <c r="D37" s="28">
        <v>17548384</v>
      </c>
      <c r="E37" s="29">
        <v>3901479</v>
      </c>
      <c r="F37" s="30"/>
      <c r="G37" s="28">
        <v>238752</v>
      </c>
      <c r="H37" s="31">
        <v>238752</v>
      </c>
      <c r="I37" s="32">
        <v>27842338</v>
      </c>
      <c r="J37" s="28">
        <v>29981906</v>
      </c>
      <c r="K37" s="29">
        <v>31755376</v>
      </c>
    </row>
    <row r="38" spans="1:11" ht="12.75">
      <c r="A38" s="1" t="s">
        <v>29</v>
      </c>
      <c r="B38" s="4"/>
      <c r="C38" s="18">
        <f aca="true" t="shared" si="7" ref="C38:K38">SUM(C39:C41)</f>
        <v>172777233</v>
      </c>
      <c r="D38" s="18">
        <f t="shared" si="7"/>
        <v>164941492</v>
      </c>
      <c r="E38" s="33">
        <f t="shared" si="7"/>
        <v>193822016</v>
      </c>
      <c r="F38" s="34">
        <f t="shared" si="7"/>
        <v>163059412</v>
      </c>
      <c r="G38" s="18">
        <f t="shared" si="7"/>
        <v>283365298</v>
      </c>
      <c r="H38" s="35">
        <f t="shared" si="7"/>
        <v>283365298</v>
      </c>
      <c r="I38" s="20">
        <f t="shared" si="7"/>
        <v>231975646</v>
      </c>
      <c r="J38" s="18">
        <f t="shared" si="7"/>
        <v>243804634</v>
      </c>
      <c r="K38" s="33">
        <f t="shared" si="7"/>
        <v>257122354</v>
      </c>
    </row>
    <row r="39" spans="1:11" ht="12.75">
      <c r="A39" s="3" t="s">
        <v>30</v>
      </c>
      <c r="B39" s="2"/>
      <c r="C39" s="23">
        <v>65040061</v>
      </c>
      <c r="D39" s="23">
        <v>58327045</v>
      </c>
      <c r="E39" s="24">
        <v>47096815</v>
      </c>
      <c r="F39" s="25">
        <v>1768389</v>
      </c>
      <c r="G39" s="23">
        <v>60795681</v>
      </c>
      <c r="H39" s="26">
        <v>60795681</v>
      </c>
      <c r="I39" s="27">
        <v>89997211</v>
      </c>
      <c r="J39" s="23">
        <v>92384638</v>
      </c>
      <c r="K39" s="24">
        <v>97525668</v>
      </c>
    </row>
    <row r="40" spans="1:11" ht="12.75">
      <c r="A40" s="3" t="s">
        <v>31</v>
      </c>
      <c r="B40" s="2"/>
      <c r="C40" s="23">
        <v>107737172</v>
      </c>
      <c r="D40" s="23">
        <v>106614447</v>
      </c>
      <c r="E40" s="24">
        <v>136565666</v>
      </c>
      <c r="F40" s="25">
        <v>157545728</v>
      </c>
      <c r="G40" s="23">
        <v>208437162</v>
      </c>
      <c r="H40" s="26">
        <v>208437162</v>
      </c>
      <c r="I40" s="27">
        <v>141978435</v>
      </c>
      <c r="J40" s="23">
        <v>151419996</v>
      </c>
      <c r="K40" s="24">
        <v>159596686</v>
      </c>
    </row>
    <row r="41" spans="1:11" ht="12.75">
      <c r="A41" s="3" t="s">
        <v>32</v>
      </c>
      <c r="B41" s="2"/>
      <c r="C41" s="23"/>
      <c r="D41" s="23"/>
      <c r="E41" s="24">
        <v>10159535</v>
      </c>
      <c r="F41" s="25">
        <v>3745295</v>
      </c>
      <c r="G41" s="23">
        <v>14132455</v>
      </c>
      <c r="H41" s="26">
        <v>14132455</v>
      </c>
      <c r="I41" s="27"/>
      <c r="J41" s="23"/>
      <c r="K41" s="24"/>
    </row>
    <row r="42" spans="1:11" ht="12.75">
      <c r="A42" s="1" t="s">
        <v>33</v>
      </c>
      <c r="B42" s="4"/>
      <c r="C42" s="18">
        <f aca="true" t="shared" si="8" ref="C42:K42">SUM(C43:C46)</f>
        <v>1347622231</v>
      </c>
      <c r="D42" s="18">
        <f t="shared" si="8"/>
        <v>1503776856</v>
      </c>
      <c r="E42" s="33">
        <f t="shared" si="8"/>
        <v>1541016212</v>
      </c>
      <c r="F42" s="34">
        <f t="shared" si="8"/>
        <v>1474861880</v>
      </c>
      <c r="G42" s="18">
        <f t="shared" si="8"/>
        <v>1566090707</v>
      </c>
      <c r="H42" s="35">
        <f t="shared" si="8"/>
        <v>1566090707</v>
      </c>
      <c r="I42" s="20">
        <f t="shared" si="8"/>
        <v>1640093633</v>
      </c>
      <c r="J42" s="18">
        <f t="shared" si="8"/>
        <v>1748847651</v>
      </c>
      <c r="K42" s="33">
        <f t="shared" si="8"/>
        <v>1843437100</v>
      </c>
    </row>
    <row r="43" spans="1:11" ht="12.75">
      <c r="A43" s="3" t="s">
        <v>34</v>
      </c>
      <c r="B43" s="2"/>
      <c r="C43" s="23">
        <v>707341757</v>
      </c>
      <c r="D43" s="23">
        <v>756754706</v>
      </c>
      <c r="E43" s="24">
        <v>813176730</v>
      </c>
      <c r="F43" s="25">
        <v>1367710742</v>
      </c>
      <c r="G43" s="23">
        <v>868508946</v>
      </c>
      <c r="H43" s="26">
        <v>868508946</v>
      </c>
      <c r="I43" s="27">
        <v>991944199</v>
      </c>
      <c r="J43" s="23">
        <v>1057907349</v>
      </c>
      <c r="K43" s="24">
        <v>1115033253</v>
      </c>
    </row>
    <row r="44" spans="1:11" ht="12.75">
      <c r="A44" s="3" t="s">
        <v>35</v>
      </c>
      <c r="B44" s="2"/>
      <c r="C44" s="23">
        <v>394375525</v>
      </c>
      <c r="D44" s="23">
        <v>422207341</v>
      </c>
      <c r="E44" s="24">
        <v>389681119</v>
      </c>
      <c r="F44" s="25">
        <v>34840633</v>
      </c>
      <c r="G44" s="23">
        <v>388680693</v>
      </c>
      <c r="H44" s="26">
        <v>388680693</v>
      </c>
      <c r="I44" s="27">
        <v>436854961</v>
      </c>
      <c r="J44" s="23">
        <v>466064451</v>
      </c>
      <c r="K44" s="24">
        <v>491384184</v>
      </c>
    </row>
    <row r="45" spans="1:11" ht="12.75">
      <c r="A45" s="3" t="s">
        <v>36</v>
      </c>
      <c r="B45" s="2"/>
      <c r="C45" s="28">
        <v>99722835</v>
      </c>
      <c r="D45" s="28">
        <v>90756099</v>
      </c>
      <c r="E45" s="29">
        <v>214158254</v>
      </c>
      <c r="F45" s="30">
        <v>58411505</v>
      </c>
      <c r="G45" s="28">
        <v>191158111</v>
      </c>
      <c r="H45" s="31">
        <v>191158111</v>
      </c>
      <c r="I45" s="32">
        <v>99029466</v>
      </c>
      <c r="J45" s="28">
        <v>105145223</v>
      </c>
      <c r="K45" s="29">
        <v>110823581</v>
      </c>
    </row>
    <row r="46" spans="1:11" ht="12.75">
      <c r="A46" s="3" t="s">
        <v>37</v>
      </c>
      <c r="B46" s="2"/>
      <c r="C46" s="23">
        <v>146182114</v>
      </c>
      <c r="D46" s="23">
        <v>234058710</v>
      </c>
      <c r="E46" s="24">
        <v>124000109</v>
      </c>
      <c r="F46" s="25">
        <v>13899000</v>
      </c>
      <c r="G46" s="23">
        <v>117742957</v>
      </c>
      <c r="H46" s="26">
        <v>117742957</v>
      </c>
      <c r="I46" s="27">
        <v>112265007</v>
      </c>
      <c r="J46" s="23">
        <v>119730628</v>
      </c>
      <c r="K46" s="24">
        <v>126196082</v>
      </c>
    </row>
    <row r="47" spans="1:11" ht="12.75">
      <c r="A47" s="1" t="s">
        <v>38</v>
      </c>
      <c r="B47" s="4" t="s">
        <v>39</v>
      </c>
      <c r="C47" s="18">
        <v>2630559</v>
      </c>
      <c r="D47" s="18">
        <v>3553347</v>
      </c>
      <c r="E47" s="33">
        <v>2901614</v>
      </c>
      <c r="F47" s="34"/>
      <c r="G47" s="18">
        <v>5892479</v>
      </c>
      <c r="H47" s="35">
        <v>5892479</v>
      </c>
      <c r="I47" s="20">
        <v>7961836</v>
      </c>
      <c r="J47" s="18">
        <v>8491301</v>
      </c>
      <c r="K47" s="33">
        <v>8949828</v>
      </c>
    </row>
    <row r="48" spans="1:11" ht="12.75">
      <c r="A48" s="5" t="s">
        <v>43</v>
      </c>
      <c r="B48" s="6" t="s">
        <v>44</v>
      </c>
      <c r="C48" s="50">
        <f aca="true" t="shared" si="9" ref="C48:K48">+C28+C32+C38+C42+C47</f>
        <v>2612869356</v>
      </c>
      <c r="D48" s="50">
        <f t="shared" si="9"/>
        <v>2673131903</v>
      </c>
      <c r="E48" s="51">
        <f t="shared" si="9"/>
        <v>2871034803</v>
      </c>
      <c r="F48" s="52">
        <f t="shared" si="9"/>
        <v>2699163621</v>
      </c>
      <c r="G48" s="50">
        <f t="shared" si="9"/>
        <v>2738136764</v>
      </c>
      <c r="H48" s="53">
        <f t="shared" si="9"/>
        <v>2738136764</v>
      </c>
      <c r="I48" s="54">
        <f t="shared" si="9"/>
        <v>2975965076</v>
      </c>
      <c r="J48" s="50">
        <f t="shared" si="9"/>
        <v>3162838614</v>
      </c>
      <c r="K48" s="51">
        <f t="shared" si="9"/>
        <v>3331091763</v>
      </c>
    </row>
    <row r="49" spans="1:11" ht="12.75">
      <c r="A49" s="10" t="s">
        <v>56</v>
      </c>
      <c r="B49" s="11"/>
      <c r="C49" s="55">
        <f>+C25-C48</f>
        <v>-15490188</v>
      </c>
      <c r="D49" s="55">
        <f aca="true" t="shared" si="10" ref="D49:K49">+D25-D48</f>
        <v>-141306084</v>
      </c>
      <c r="E49" s="56">
        <f t="shared" si="10"/>
        <v>364215776</v>
      </c>
      <c r="F49" s="57">
        <f t="shared" si="10"/>
        <v>389842939</v>
      </c>
      <c r="G49" s="55">
        <f t="shared" si="10"/>
        <v>371514252</v>
      </c>
      <c r="H49" s="58">
        <f t="shared" si="10"/>
        <v>371514252</v>
      </c>
      <c r="I49" s="59">
        <f t="shared" si="10"/>
        <v>345930507</v>
      </c>
      <c r="J49" s="55">
        <f t="shared" si="10"/>
        <v>324443760</v>
      </c>
      <c r="K49" s="56">
        <f t="shared" si="10"/>
        <v>333684005</v>
      </c>
    </row>
    <row r="50" spans="1:11" ht="12.75">
      <c r="A50" s="12" t="s">
        <v>57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2.75">
      <c r="A51" s="13" t="s">
        <v>58</v>
      </c>
      <c r="B51" s="14"/>
      <c r="C51" s="15"/>
      <c r="D51" s="15"/>
      <c r="E51" s="16"/>
      <c r="F51" s="16"/>
      <c r="G51" s="16"/>
      <c r="H51" s="16"/>
      <c r="I51" s="16"/>
      <c r="J51" s="16"/>
      <c r="K51" s="16"/>
    </row>
    <row r="52" spans="1:11" ht="12.75">
      <c r="A52" s="17" t="s">
        <v>59</v>
      </c>
      <c r="B52" s="14"/>
      <c r="C52" s="15"/>
      <c r="D52" s="15"/>
      <c r="E52" s="16"/>
      <c r="F52" s="16"/>
      <c r="G52" s="16"/>
      <c r="H52" s="16"/>
      <c r="I52" s="16"/>
      <c r="J52" s="16"/>
      <c r="K52" s="16"/>
    </row>
    <row r="53" spans="1:11" ht="12.75">
      <c r="A53" s="13" t="s">
        <v>60</v>
      </c>
      <c r="B53" s="14"/>
      <c r="C53" s="15"/>
      <c r="D53" s="15"/>
      <c r="E53" s="16"/>
      <c r="F53" s="16"/>
      <c r="G53" s="16"/>
      <c r="H53" s="16"/>
      <c r="I53" s="16"/>
      <c r="J53" s="16"/>
      <c r="K53" s="16"/>
    </row>
    <row r="54" spans="1:11" ht="24.75" customHeight="1">
      <c r="A54" s="70" t="s">
        <v>61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12.75">
      <c r="A57" s="62" t="s">
        <v>62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12.75">
      <c r="A58" s="62" t="s">
        <v>63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</sheetData>
  <sheetProtection/>
  <mergeCells count="4">
    <mergeCell ref="A1:K1"/>
    <mergeCell ref="F2:H2"/>
    <mergeCell ref="I2:K2"/>
    <mergeCell ref="A54:K5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2019-11-11T17:22:46Z</dcterms:created>
  <dcterms:modified xsi:type="dcterms:W3CDTF">2019-11-11T17:23:34Z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